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416"/>
  <workbookPr filterPrivacy="1" hidePivotFieldList="1" autoCompressPictures="0"/>
  <bookViews>
    <workbookView xWindow="340" yWindow="60" windowWidth="26960" windowHeight="16060" tabRatio="759"/>
  </bookViews>
  <sheets>
    <sheet name="Business Drivers" sheetId="89" r:id="rId1"/>
    <sheet name="UG Staffing Plan" sheetId="133" r:id="rId2"/>
    <sheet name="High-Level Assumptions" sheetId="90" r:id="rId3"/>
  </sheets>
  <externalReferences>
    <externalReference r:id="rId4"/>
    <externalReference r:id="rId5"/>
    <externalReference r:id="rId6"/>
  </externalReferences>
  <definedNames>
    <definedName name="accountsave">[1]Sheet2!$D$38:$D$42</definedName>
    <definedName name="adfas">#REF!</definedName>
    <definedName name="agree">[1]Sheet2!$F$38:$F$42</definedName>
    <definedName name="area">[1]Sheet2!$F$59:$F$62</definedName>
    <definedName name="asdfasd">#REF!</definedName>
    <definedName name="becomeanagent">[1]Sheet2!$C$3:$C$11</definedName>
    <definedName name="biggestmonthlyexpense">[1]Sheet2!$A$29:$A$41</definedName>
    <definedName name="boughtproduct">[1]Sheet2!$I$11:$I$15</definedName>
    <definedName name="branch">[1]Sheet2!$D$57:$D$62</definedName>
    <definedName name="businessexperience2">[1]Sheet2!$C$22:$C$29</definedName>
    <definedName name="bwaise">[2]Bwaise!$B$4:$N$108</definedName>
    <definedName name="_xlnm.Criteria">#REF!</definedName>
    <definedName name="DataTable">#REF!</definedName>
    <definedName name="EDUCATIONLEVEL">[1]Sheet2!$D$23:$D$28</definedName>
    <definedName name="gender">[1]Sheet2!$C$57:$C$58</definedName>
    <definedName name="groupmember">[3]Sheet2!$B$29:$B$38</definedName>
    <definedName name="hearaboutus">[1]Sheet2!$A$3:$A$11</definedName>
    <definedName name="hqdata">[2]HQ!$B$4:$M$108</definedName>
    <definedName name="incomesource">[1]Sheet2!$H$20:$H$29</definedName>
    <definedName name="itemowned">[1]Sheet2!$C$31:$C$36</definedName>
    <definedName name="loan">[1]Sheet2!$F$31:$F$36</definedName>
    <definedName name="mafubria">[2]Mafubira!$B$4:$O$108</definedName>
    <definedName name="marriage">[1]Sheet2!$F$23:$F$26</definedName>
    <definedName name="member">[1]Sheet2!$A$16:$A$25</definedName>
    <definedName name="mpigi">[2]Mpigi!$B$4:$N$108</definedName>
    <definedName name="nsangi">[2]Nsangi!$B$4:$O$108</definedName>
    <definedName name="otherexperience">[1]Sheet2!$C$16:$C$20</definedName>
    <definedName name="PROFIT">[1]Sheet2!$C$45:$C$54</definedName>
    <definedName name="recommend">[1]Sheet2!$E$3:$E$4</definedName>
    <definedName name="RENT">[1]Sheet2!$D$31:$D$32</definedName>
    <definedName name="sellproducts">[1]Sheet2!$I$3:$I$8</definedName>
    <definedName name="status">[1]Sheet2!$G$37:$G$42</definedName>
    <definedName name="textlanguage">[1]Sheet2!$D$16:$D$19</definedName>
    <definedName name="tula">[2]Tula!$B$4:$P$108</definedName>
    <definedName name="whyrecommendind">[1]Sheet2!$G$3:$G$17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1" i="133" l="1"/>
  <c r="G11" i="133"/>
  <c r="H11" i="133"/>
  <c r="I11" i="133"/>
  <c r="J11" i="133"/>
  <c r="K11" i="133"/>
  <c r="L11" i="133"/>
  <c r="M11" i="133"/>
  <c r="N11" i="133"/>
  <c r="O11" i="133"/>
  <c r="P11" i="133"/>
  <c r="Q11" i="133"/>
  <c r="R11" i="133"/>
  <c r="S11" i="133"/>
  <c r="T11" i="133"/>
  <c r="U11" i="133"/>
  <c r="V11" i="133"/>
  <c r="W11" i="133"/>
  <c r="X11" i="133"/>
  <c r="Y11" i="133"/>
  <c r="Z11" i="133"/>
  <c r="K20" i="89"/>
  <c r="P19" i="133"/>
  <c r="Q19" i="133"/>
  <c r="R19" i="133"/>
  <c r="S19" i="133"/>
  <c r="N25" i="133"/>
  <c r="O25" i="133"/>
  <c r="P25" i="133"/>
  <c r="Q25" i="133"/>
  <c r="R25" i="133"/>
  <c r="S25" i="133"/>
  <c r="T25" i="133"/>
  <c r="U25" i="133"/>
  <c r="Z27" i="133"/>
  <c r="Z32" i="133"/>
  <c r="Z29" i="133"/>
  <c r="Z35" i="133"/>
  <c r="Z34" i="133"/>
  <c r="Z45" i="133"/>
  <c r="Y27" i="133"/>
  <c r="Y32" i="133"/>
  <c r="Y29" i="133"/>
  <c r="Y35" i="133"/>
  <c r="Y34" i="133"/>
  <c r="Y45" i="133"/>
  <c r="Y46" i="133"/>
  <c r="Y43" i="133"/>
  <c r="X27" i="133"/>
  <c r="X32" i="133"/>
  <c r="X29" i="133"/>
  <c r="X35" i="133"/>
  <c r="X34" i="133"/>
  <c r="X45" i="133"/>
  <c r="X46" i="133"/>
  <c r="W27" i="133"/>
  <c r="W32" i="133"/>
  <c r="W29" i="133"/>
  <c r="W35" i="133"/>
  <c r="W34" i="133"/>
  <c r="W45" i="133"/>
  <c r="W46" i="133"/>
  <c r="W43" i="133"/>
  <c r="V27" i="133"/>
  <c r="V32" i="133"/>
  <c r="V29" i="133"/>
  <c r="V35" i="133"/>
  <c r="V34" i="133"/>
  <c r="V45" i="133"/>
  <c r="V46" i="133"/>
  <c r="U27" i="133"/>
  <c r="U32" i="133"/>
  <c r="U29" i="133"/>
  <c r="U35" i="133"/>
  <c r="U34" i="133"/>
  <c r="U45" i="133"/>
  <c r="U46" i="133"/>
  <c r="U43" i="133"/>
  <c r="T27" i="133"/>
  <c r="T22" i="133"/>
  <c r="T32" i="133"/>
  <c r="T29" i="133"/>
  <c r="T35" i="133"/>
  <c r="T34" i="133"/>
  <c r="T45" i="133"/>
  <c r="T46" i="133"/>
  <c r="T43" i="133"/>
  <c r="S27" i="133"/>
  <c r="S22" i="133"/>
  <c r="S32" i="133"/>
  <c r="S29" i="133"/>
  <c r="S35" i="133"/>
  <c r="S34" i="133"/>
  <c r="S45" i="133"/>
  <c r="S46" i="133"/>
  <c r="S43" i="133"/>
  <c r="R17" i="133"/>
  <c r="R27" i="133"/>
  <c r="R22" i="133"/>
  <c r="R32" i="133"/>
  <c r="R29" i="133"/>
  <c r="R35" i="133"/>
  <c r="R34" i="133"/>
  <c r="R45" i="133"/>
  <c r="R46" i="133"/>
  <c r="R43" i="133"/>
  <c r="Q17" i="133"/>
  <c r="Q27" i="133"/>
  <c r="Q22" i="133"/>
  <c r="Q32" i="133"/>
  <c r="Q29" i="133"/>
  <c r="Q35" i="133"/>
  <c r="Q34" i="133"/>
  <c r="Q45" i="133"/>
  <c r="Q46" i="133"/>
  <c r="Q43" i="133"/>
  <c r="P17" i="133"/>
  <c r="P27" i="133"/>
  <c r="P22" i="133"/>
  <c r="P32" i="133"/>
  <c r="P29" i="133"/>
  <c r="P35" i="133"/>
  <c r="P34" i="133"/>
  <c r="P45" i="133"/>
  <c r="P46" i="133"/>
  <c r="O17" i="133"/>
  <c r="O27" i="133"/>
  <c r="O22" i="133"/>
  <c r="O32" i="133"/>
  <c r="O29" i="133"/>
  <c r="O35" i="133"/>
  <c r="O34" i="133"/>
  <c r="O45" i="133"/>
  <c r="O46" i="133"/>
  <c r="O43" i="133"/>
  <c r="N17" i="133"/>
  <c r="N27" i="133"/>
  <c r="N22" i="133"/>
  <c r="N32" i="133"/>
  <c r="N29" i="133"/>
  <c r="N35" i="133"/>
  <c r="N34" i="133"/>
  <c r="N45" i="133"/>
  <c r="N46" i="133"/>
  <c r="M17" i="133"/>
  <c r="M27" i="133"/>
  <c r="M22" i="133"/>
  <c r="M32" i="133"/>
  <c r="M29" i="133"/>
  <c r="M35" i="133"/>
  <c r="M34" i="133"/>
  <c r="M45" i="133"/>
  <c r="M46" i="133"/>
  <c r="M43" i="133"/>
  <c r="L17" i="133"/>
  <c r="L27" i="133"/>
  <c r="L22" i="133"/>
  <c r="L32" i="133"/>
  <c r="L29" i="133"/>
  <c r="L35" i="133"/>
  <c r="L34" i="133"/>
  <c r="L45" i="133"/>
  <c r="L46" i="133"/>
  <c r="K17" i="133"/>
  <c r="K27" i="133"/>
  <c r="K22" i="133"/>
  <c r="K32" i="133"/>
  <c r="K29" i="133"/>
  <c r="K35" i="133"/>
  <c r="K34" i="133"/>
  <c r="K45" i="133"/>
  <c r="K46" i="133"/>
  <c r="K43" i="133"/>
  <c r="J17" i="133"/>
  <c r="J27" i="133"/>
  <c r="J22" i="133"/>
  <c r="J32" i="133"/>
  <c r="J29" i="133"/>
  <c r="J35" i="133"/>
  <c r="J34" i="133"/>
  <c r="J45" i="133"/>
  <c r="J46" i="133"/>
  <c r="I17" i="133"/>
  <c r="I27" i="133"/>
  <c r="I22" i="133"/>
  <c r="I32" i="133"/>
  <c r="I29" i="133"/>
  <c r="I34" i="133"/>
  <c r="I45" i="133"/>
  <c r="I46" i="133"/>
  <c r="I43" i="133"/>
  <c r="H17" i="133"/>
  <c r="H27" i="133"/>
  <c r="H22" i="133"/>
  <c r="H32" i="133"/>
  <c r="H29" i="133"/>
  <c r="H35" i="133"/>
  <c r="H34" i="133"/>
  <c r="H45" i="133"/>
  <c r="H46" i="133"/>
  <c r="H43" i="133"/>
  <c r="G17" i="133"/>
  <c r="G27" i="133"/>
  <c r="G22" i="133"/>
  <c r="G32" i="133"/>
  <c r="G29" i="133"/>
  <c r="G35" i="133"/>
  <c r="G34" i="133"/>
  <c r="G45" i="133"/>
  <c r="G46" i="133"/>
  <c r="G43" i="133"/>
  <c r="F17" i="133"/>
  <c r="F22" i="133"/>
  <c r="F29" i="133"/>
  <c r="F34" i="133"/>
  <c r="F43" i="133"/>
  <c r="Z53" i="133"/>
  <c r="Z54" i="133"/>
  <c r="Z52" i="133"/>
  <c r="Y53" i="133"/>
  <c r="Y54" i="133"/>
  <c r="X53" i="133"/>
  <c r="X54" i="133"/>
  <c r="W53" i="133"/>
  <c r="W54" i="133"/>
  <c r="W52" i="133"/>
  <c r="V53" i="133"/>
  <c r="V54" i="133"/>
  <c r="V52" i="133"/>
  <c r="U53" i="133"/>
  <c r="U54" i="133"/>
  <c r="T53" i="133"/>
  <c r="T54" i="133"/>
  <c r="S53" i="133"/>
  <c r="S54" i="133"/>
  <c r="S52" i="133"/>
  <c r="R49" i="133"/>
  <c r="R53" i="133"/>
  <c r="R54" i="133"/>
  <c r="R52" i="133"/>
  <c r="R57" i="133"/>
  <c r="Q49" i="133"/>
  <c r="Q53" i="133"/>
  <c r="P53" i="133"/>
  <c r="P54" i="133"/>
  <c r="P52" i="133"/>
  <c r="O49" i="133"/>
  <c r="O53" i="133"/>
  <c r="O54" i="133"/>
  <c r="O52" i="133"/>
  <c r="O57" i="133"/>
  <c r="N53" i="133"/>
  <c r="N54" i="133"/>
  <c r="N52" i="133"/>
  <c r="M49" i="133"/>
  <c r="M53" i="133"/>
  <c r="L53" i="133"/>
  <c r="L54" i="133"/>
  <c r="L52" i="133"/>
  <c r="K49" i="133"/>
  <c r="K53" i="133"/>
  <c r="K54" i="133"/>
  <c r="K52" i="133"/>
  <c r="K57" i="133"/>
  <c r="J53" i="133"/>
  <c r="J54" i="133"/>
  <c r="J52" i="133"/>
  <c r="I49" i="133"/>
  <c r="I53" i="133"/>
  <c r="H49" i="133"/>
  <c r="H53" i="133"/>
  <c r="H54" i="133"/>
  <c r="H52" i="133"/>
  <c r="H57" i="133"/>
  <c r="G49" i="133"/>
  <c r="G53" i="133"/>
  <c r="G54" i="133"/>
  <c r="G52" i="133"/>
  <c r="G57" i="133"/>
  <c r="F49" i="133"/>
  <c r="F52" i="133"/>
  <c r="F57" i="133"/>
  <c r="B7" i="89"/>
  <c r="C17" i="89"/>
  <c r="C18" i="89"/>
  <c r="C20" i="89"/>
  <c r="C21" i="89"/>
  <c r="D19" i="89"/>
  <c r="D20" i="89"/>
  <c r="E20" i="89"/>
  <c r="F20" i="89"/>
  <c r="G20" i="89"/>
  <c r="H19" i="89"/>
  <c r="H20" i="89"/>
  <c r="I20" i="89"/>
  <c r="J20" i="89"/>
  <c r="L19" i="89"/>
  <c r="L20" i="89"/>
  <c r="O9" i="89"/>
  <c r="P9" i="89"/>
  <c r="Q9" i="89"/>
  <c r="R9" i="89"/>
  <c r="K9" i="89"/>
  <c r="L9" i="89"/>
  <c r="M9" i="89"/>
  <c r="N9" i="89"/>
  <c r="G9" i="89"/>
  <c r="H9" i="89"/>
  <c r="I9" i="89"/>
  <c r="J9" i="89"/>
  <c r="C9" i="89"/>
  <c r="D9" i="89"/>
  <c r="E9" i="89"/>
  <c r="F9" i="89"/>
  <c r="S20" i="89"/>
  <c r="T20" i="89"/>
  <c r="U19" i="89"/>
  <c r="V19" i="89"/>
  <c r="V20" i="89"/>
  <c r="U20" i="89"/>
  <c r="S9" i="89"/>
  <c r="T9" i="89"/>
  <c r="U9" i="89"/>
  <c r="V9" i="89"/>
  <c r="C23" i="89"/>
  <c r="D26" i="89"/>
  <c r="E26" i="89"/>
  <c r="F26" i="89"/>
  <c r="G26" i="89"/>
  <c r="H26" i="89"/>
  <c r="I26" i="89"/>
  <c r="J26" i="89"/>
  <c r="K26" i="89"/>
  <c r="L26" i="89"/>
  <c r="M26" i="89"/>
  <c r="N26" i="89"/>
  <c r="O26" i="89"/>
  <c r="P26" i="89"/>
  <c r="Q26" i="89"/>
  <c r="R26" i="89"/>
  <c r="S26" i="89"/>
  <c r="T26" i="89"/>
  <c r="U26" i="89"/>
  <c r="V26" i="89"/>
  <c r="D25" i="89"/>
  <c r="D28" i="89"/>
  <c r="D29" i="89"/>
  <c r="B9" i="89"/>
  <c r="E25" i="89"/>
  <c r="D17" i="89"/>
  <c r="C6" i="89"/>
  <c r="I54" i="133"/>
  <c r="I52" i="133"/>
  <c r="I57" i="133"/>
  <c r="Q54" i="133"/>
  <c r="Q52" i="133"/>
  <c r="Q57" i="133"/>
  <c r="M19" i="89"/>
  <c r="M54" i="133"/>
  <c r="M52" i="133"/>
  <c r="M57" i="133"/>
  <c r="V25" i="133"/>
  <c r="U22" i="133"/>
  <c r="T52" i="133"/>
  <c r="X52" i="133"/>
  <c r="U52" i="133"/>
  <c r="Y52" i="133"/>
  <c r="T19" i="133"/>
  <c r="S17" i="133"/>
  <c r="L43" i="133"/>
  <c r="P43" i="133"/>
  <c r="X43" i="133"/>
  <c r="J43" i="133"/>
  <c r="N43" i="133"/>
  <c r="V43" i="133"/>
  <c r="Z46" i="133"/>
  <c r="Z43" i="133"/>
  <c r="N49" i="133"/>
  <c r="N57" i="133"/>
  <c r="W25" i="133"/>
  <c r="V22" i="133"/>
  <c r="P49" i="133"/>
  <c r="P57" i="133"/>
  <c r="J49" i="133"/>
  <c r="J57" i="133"/>
  <c r="L49" i="133"/>
  <c r="L57" i="133"/>
  <c r="S49" i="133"/>
  <c r="S57" i="133"/>
  <c r="M20" i="89"/>
  <c r="N19" i="89"/>
  <c r="C7" i="89"/>
  <c r="E28" i="89"/>
  <c r="E29" i="89"/>
  <c r="F25" i="89"/>
  <c r="U19" i="133"/>
  <c r="T17" i="133"/>
  <c r="D18" i="89"/>
  <c r="D21" i="89"/>
  <c r="N20" i="89"/>
  <c r="O19" i="89"/>
  <c r="F28" i="89"/>
  <c r="F29" i="89"/>
  <c r="G25" i="89"/>
  <c r="X25" i="133"/>
  <c r="W22" i="133"/>
  <c r="E17" i="89"/>
  <c r="D6" i="89"/>
  <c r="D23" i="89"/>
  <c r="T49" i="133"/>
  <c r="T57" i="133"/>
  <c r="V19" i="133"/>
  <c r="U17" i="133"/>
  <c r="U49" i="133"/>
  <c r="U57" i="133"/>
  <c r="D7" i="89"/>
  <c r="W19" i="133"/>
  <c r="V17" i="133"/>
  <c r="E18" i="89"/>
  <c r="E21" i="89"/>
  <c r="G28" i="89"/>
  <c r="G29" i="89"/>
  <c r="H25" i="89"/>
  <c r="Y25" i="133"/>
  <c r="X22" i="133"/>
  <c r="O20" i="89"/>
  <c r="P19" i="89"/>
  <c r="V49" i="133"/>
  <c r="V57" i="133"/>
  <c r="Z25" i="133"/>
  <c r="Z22" i="133"/>
  <c r="Y22" i="133"/>
  <c r="H28" i="89"/>
  <c r="H29" i="89"/>
  <c r="I25" i="89"/>
  <c r="X19" i="133"/>
  <c r="W17" i="133"/>
  <c r="P20" i="89"/>
  <c r="Q19" i="89"/>
  <c r="E6" i="89"/>
  <c r="F17" i="89"/>
  <c r="E23" i="89"/>
  <c r="Y19" i="133"/>
  <c r="X17" i="133"/>
  <c r="Q20" i="89"/>
  <c r="R19" i="89"/>
  <c r="R20" i="89"/>
  <c r="F18" i="89"/>
  <c r="F21" i="89"/>
  <c r="I28" i="89"/>
  <c r="I29" i="89"/>
  <c r="J25" i="89"/>
  <c r="E7" i="89"/>
  <c r="W49" i="133"/>
  <c r="W57" i="133"/>
  <c r="G17" i="89"/>
  <c r="F6" i="89"/>
  <c r="F23" i="89"/>
  <c r="F22" i="89"/>
  <c r="J28" i="89"/>
  <c r="J29" i="89"/>
  <c r="K25" i="89"/>
  <c r="X49" i="133"/>
  <c r="X57" i="133"/>
  <c r="Z19" i="133"/>
  <c r="Z17" i="133"/>
  <c r="Y17" i="133"/>
  <c r="Y49" i="133"/>
  <c r="Y57" i="133"/>
  <c r="Z49" i="133"/>
  <c r="Z57" i="133"/>
  <c r="K28" i="89"/>
  <c r="K29" i="89"/>
  <c r="L25" i="89"/>
  <c r="F7" i="89"/>
  <c r="G18" i="89"/>
  <c r="G21" i="89"/>
  <c r="G6" i="89"/>
  <c r="H17" i="89"/>
  <c r="G23" i="89"/>
  <c r="G5" i="89"/>
  <c r="L28" i="89"/>
  <c r="L29" i="89"/>
  <c r="M25" i="89"/>
  <c r="M28" i="89"/>
  <c r="M29" i="89"/>
  <c r="N25" i="89"/>
  <c r="H18" i="89"/>
  <c r="H21" i="89"/>
  <c r="G7" i="89"/>
  <c r="I17" i="89"/>
  <c r="H6" i="89"/>
  <c r="H23" i="89"/>
  <c r="H5" i="89"/>
  <c r="N28" i="89"/>
  <c r="N29" i="89"/>
  <c r="O25" i="89"/>
  <c r="O28" i="89"/>
  <c r="O29" i="89"/>
  <c r="P25" i="89"/>
  <c r="H7" i="89"/>
  <c r="I18" i="89"/>
  <c r="I21" i="89"/>
  <c r="J17" i="89"/>
  <c r="I6" i="89"/>
  <c r="I23" i="89"/>
  <c r="I5" i="89"/>
  <c r="P28" i="89"/>
  <c r="P29" i="89"/>
  <c r="Q25" i="89"/>
  <c r="I7" i="89"/>
  <c r="Q28" i="89"/>
  <c r="Q29" i="89"/>
  <c r="R25" i="89"/>
  <c r="J18" i="89"/>
  <c r="J21" i="89"/>
  <c r="K17" i="89"/>
  <c r="J23" i="89"/>
  <c r="J5" i="89"/>
  <c r="J6" i="89"/>
  <c r="J22" i="89"/>
  <c r="R28" i="89"/>
  <c r="R29" i="89"/>
  <c r="S25" i="89"/>
  <c r="S28" i="89"/>
  <c r="S29" i="89"/>
  <c r="T25" i="89"/>
  <c r="J7" i="89"/>
  <c r="K18" i="89"/>
  <c r="K21" i="89"/>
  <c r="L17" i="89"/>
  <c r="K6" i="89"/>
  <c r="K23" i="89"/>
  <c r="K5" i="89"/>
  <c r="T28" i="89"/>
  <c r="T29" i="89"/>
  <c r="U25" i="89"/>
  <c r="U28" i="89"/>
  <c r="U29" i="89"/>
  <c r="V25" i="89"/>
  <c r="V28" i="89"/>
  <c r="V29" i="89"/>
  <c r="K7" i="89"/>
  <c r="L18" i="89"/>
  <c r="L21" i="89"/>
  <c r="M17" i="89"/>
  <c r="L6" i="89"/>
  <c r="L23" i="89"/>
  <c r="L5" i="89"/>
  <c r="L7" i="89"/>
  <c r="M18" i="89"/>
  <c r="M21" i="89"/>
  <c r="M6" i="89"/>
  <c r="N17" i="89"/>
  <c r="M23" i="89"/>
  <c r="M5" i="89"/>
  <c r="N18" i="89"/>
  <c r="N21" i="89"/>
  <c r="M7" i="89"/>
  <c r="N6" i="89"/>
  <c r="O17" i="89"/>
  <c r="N23" i="89"/>
  <c r="N5" i="89"/>
  <c r="N22" i="89"/>
  <c r="O18" i="89"/>
  <c r="O21" i="89"/>
  <c r="N7" i="89"/>
  <c r="P17" i="89"/>
  <c r="O6" i="89"/>
  <c r="O23" i="89"/>
  <c r="O5" i="89"/>
  <c r="O7" i="89"/>
  <c r="P18" i="89"/>
  <c r="P21" i="89"/>
  <c r="Q17" i="89"/>
  <c r="P6" i="89"/>
  <c r="P23" i="89"/>
  <c r="P5" i="89"/>
  <c r="P7" i="89"/>
  <c r="Q18" i="89"/>
  <c r="Q21" i="89"/>
  <c r="R17" i="89"/>
  <c r="Q6" i="89"/>
  <c r="Q23" i="89"/>
  <c r="Q5" i="89"/>
  <c r="Q7" i="89"/>
  <c r="R18" i="89"/>
  <c r="R21" i="89"/>
  <c r="R6" i="89"/>
  <c r="R23" i="89"/>
  <c r="R5" i="89"/>
  <c r="S17" i="89"/>
  <c r="S18" i="89"/>
  <c r="S21" i="89"/>
  <c r="R7" i="89"/>
  <c r="S23" i="89"/>
  <c r="S5" i="89"/>
  <c r="S6" i="89"/>
  <c r="T17" i="89"/>
  <c r="S7" i="89"/>
  <c r="T18" i="89"/>
  <c r="T21" i="89"/>
  <c r="U17" i="89"/>
  <c r="T6" i="89"/>
  <c r="T23" i="89"/>
  <c r="T5" i="89"/>
  <c r="T7" i="89"/>
  <c r="U18" i="89"/>
  <c r="U21" i="89"/>
  <c r="V17" i="89"/>
  <c r="U23" i="89"/>
  <c r="U5" i="89"/>
  <c r="U6" i="89"/>
  <c r="U7" i="89"/>
  <c r="V18" i="89"/>
  <c r="V21" i="89"/>
  <c r="V6" i="89"/>
  <c r="V23" i="89"/>
  <c r="V5" i="89"/>
  <c r="V7" i="89"/>
</calcChain>
</file>

<file path=xl/sharedStrings.xml><?xml version="1.0" encoding="utf-8"?>
<sst xmlns="http://schemas.openxmlformats.org/spreadsheetml/2006/main" count="278" uniqueCount="131">
  <si>
    <t>Training</t>
  </si>
  <si>
    <t>FX Rate</t>
  </si>
  <si>
    <t>Monthly Sales / Agent (Local Currency)</t>
  </si>
  <si>
    <t>% Active Agents active each month</t>
  </si>
  <si>
    <t>Damages, Shrinkage, and Expiry (as % of COGS)</t>
  </si>
  <si>
    <t>Monthly Sales / Agent (USD)</t>
  </si>
  <si>
    <t>Initial Gross Margin</t>
  </si>
  <si>
    <t>Annual Churn</t>
  </si>
  <si>
    <t>Uganda</t>
  </si>
  <si>
    <t>Key Business Drivers</t>
  </si>
  <si>
    <t>High-Level Assumptions</t>
  </si>
  <si>
    <t>Number of Branches</t>
  </si>
  <si>
    <t>End of 2014 Target</t>
  </si>
  <si>
    <t>Number of Active Agents (3-months active)</t>
  </si>
  <si>
    <t>Number of Active Agents (1-month active)</t>
  </si>
  <si>
    <t>UGANDA Business Drivers</t>
  </si>
  <si>
    <t>Branches</t>
  </si>
  <si>
    <t>Business Drivers</t>
  </si>
  <si>
    <t>Impact Calculations</t>
  </si>
  <si>
    <t>Name</t>
  </si>
  <si>
    <t>Q1</t>
  </si>
  <si>
    <t>Q2</t>
  </si>
  <si>
    <t>Q3</t>
  </si>
  <si>
    <t>Q4</t>
  </si>
  <si>
    <t>IT</t>
  </si>
  <si>
    <t>Technology</t>
  </si>
  <si>
    <t>LG Growth Planning</t>
  </si>
  <si>
    <t>Start</t>
  </si>
  <si>
    <t>Q1/15</t>
  </si>
  <si>
    <t>Q2/15</t>
  </si>
  <si>
    <t>Q3/15</t>
  </si>
  <si>
    <t>Q4/15</t>
  </si>
  <si>
    <t>Q1/16</t>
  </si>
  <si>
    <t>Q2/16</t>
  </si>
  <si>
    <t>Q3/16</t>
  </si>
  <si>
    <t>Q4/16</t>
  </si>
  <si>
    <t>Q1/17</t>
  </si>
  <si>
    <t>Q2/17</t>
  </si>
  <si>
    <t>Q3/17</t>
  </si>
  <si>
    <t>Q4/17</t>
  </si>
  <si>
    <t>Q1/18</t>
  </si>
  <si>
    <t>Q2/18</t>
  </si>
  <si>
    <t>Q3/18</t>
  </si>
  <si>
    <t>Q4/18</t>
  </si>
  <si>
    <t>CHPs Q beginning</t>
  </si>
  <si>
    <t>Attrition</t>
  </si>
  <si>
    <t>Trainings</t>
  </si>
  <si>
    <t>agents trained</t>
  </si>
  <si>
    <t>Net CHPs Q end</t>
  </si>
  <si>
    <t>Q1/19</t>
  </si>
  <si>
    <t>Q2/19</t>
  </si>
  <si>
    <t>Q3/19</t>
  </si>
  <si>
    <t>Q4/19</t>
  </si>
  <si>
    <t>IT Support Techs</t>
  </si>
  <si>
    <t>per mo.</t>
  </si>
  <si>
    <t>annual USD</t>
  </si>
  <si>
    <t>Ratio</t>
  </si>
  <si>
    <t>1: 250 CHPs</t>
  </si>
  <si>
    <t>Logistics Coordinator</t>
  </si>
  <si>
    <t>Driver</t>
  </si>
  <si>
    <t>Variable Staffing</t>
  </si>
  <si>
    <t>1:10 branches 11th branch</t>
  </si>
  <si>
    <t>1: 10 branches</t>
  </si>
  <si>
    <t>Add 1 at 11th</t>
  </si>
  <si>
    <t>Finance Asst.</t>
  </si>
  <si>
    <t>CapEx</t>
  </si>
  <si>
    <t>Pick up Truck</t>
  </si>
  <si>
    <t>add 1 at every 10 branches</t>
  </si>
  <si>
    <t>Branch Mgr</t>
  </si>
  <si>
    <t>Branch Asst.</t>
  </si>
  <si>
    <t>1:1 branch</t>
  </si>
  <si>
    <t>Trainers</t>
  </si>
  <si>
    <t>Trianing Asst.</t>
  </si>
  <si>
    <t>add 1 at 6 trainings/Q</t>
  </si>
  <si>
    <t>District Engagment</t>
  </si>
  <si>
    <t>Facilitation</t>
  </si>
  <si>
    <t>per branch per year</t>
  </si>
  <si>
    <t>UG population</t>
  </si>
  <si>
    <t>Coverage</t>
  </si>
  <si>
    <t>HH Covered</t>
  </si>
  <si>
    <t>Agents needed</t>
  </si>
  <si>
    <t>Marketing Manager</t>
  </si>
  <si>
    <t>Product / Inventory Management</t>
  </si>
  <si>
    <t>Population Served per CHP (LG)</t>
  </si>
  <si>
    <t>Population Served per CHP (BRAC)</t>
  </si>
  <si>
    <t>G&amp;A - HQ, HR, Finance</t>
  </si>
  <si>
    <t>Uganda Staffing</t>
  </si>
  <si>
    <t>Agents (3-mo. Active)</t>
  </si>
  <si>
    <t>Roll-Up</t>
  </si>
  <si>
    <t>Already Included in budget?</t>
  </si>
  <si>
    <t>2014 YE</t>
  </si>
  <si>
    <t>Country Office</t>
  </si>
  <si>
    <t>CD</t>
  </si>
  <si>
    <t>Yes</t>
  </si>
  <si>
    <t>Dir. Sales &amp; Performance</t>
  </si>
  <si>
    <t>Dir. Health and Impact</t>
  </si>
  <si>
    <t>Admin Support</t>
  </si>
  <si>
    <t>Finance/Administration</t>
  </si>
  <si>
    <t>Chief Accountant</t>
  </si>
  <si>
    <t>Financial Accountant</t>
  </si>
  <si>
    <t>Finance Assistant</t>
  </si>
  <si>
    <t>Procurement/Logistics</t>
  </si>
  <si>
    <t>Procurement Manager</t>
  </si>
  <si>
    <t>Product Development Lead</t>
  </si>
  <si>
    <t>NO</t>
  </si>
  <si>
    <t>Procurement Assistant</t>
  </si>
  <si>
    <t>MORE</t>
  </si>
  <si>
    <t>Manager</t>
  </si>
  <si>
    <t xml:space="preserve">Supervisor </t>
  </si>
  <si>
    <t>Officer</t>
  </si>
  <si>
    <t>Sales &amp; Performance</t>
  </si>
  <si>
    <t>Regional Field Supervisor</t>
  </si>
  <si>
    <t>New Agents Support Specialist</t>
  </si>
  <si>
    <t>Advance Manager</t>
  </si>
  <si>
    <t>YES</t>
  </si>
  <si>
    <t>Field Recruiter</t>
  </si>
  <si>
    <t>Project Manager</t>
  </si>
  <si>
    <t>Analyst</t>
  </si>
  <si>
    <t>Health/Training</t>
  </si>
  <si>
    <t>Training Manager</t>
  </si>
  <si>
    <t>Asst. Trainers</t>
  </si>
  <si>
    <t>QM Manager</t>
  </si>
  <si>
    <t>Total Headcount (exlc Branch Mgmt)</t>
  </si>
  <si>
    <t>BRANCH MANAGEMENT</t>
  </si>
  <si>
    <t>Branch Managers</t>
  </si>
  <si>
    <t>BUDGETED SEPARATELY</t>
  </si>
  <si>
    <t>Many, scale with branches</t>
  </si>
  <si>
    <t>Dep Branch Managers</t>
  </si>
  <si>
    <t>TOTAL HEADCOUNT</t>
  </si>
  <si>
    <t>[Anonymized]</t>
  </si>
  <si>
    <t>[Deleted]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</si>
</sst>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&quot;$&quot;#,##0;\-&quot;$&quot;#,##0"/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 [$€]\ * #,##0.00_ ;_ [$€]\ * \-#,##0.00_ ;_ [$€]\ * &quot;-&quot;??_ ;_ @_ "/>
    <numFmt numFmtId="168" formatCode="_(* #,##0_);_(* \(#,##0\);_(* &quot;-&quot;??_);_(@_)"/>
    <numFmt numFmtId="169" formatCode="0.0%"/>
    <numFmt numFmtId="170" formatCode="0_)"/>
    <numFmt numFmtId="171" formatCode="_(&quot;$&quot;* #,##0_);_(&quot;$&quot;* \(#,##0\);_(&quot;$&quot;* &quot;-&quot;??_);_(@_)"/>
  </numFmts>
  <fonts count="7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Helvetica"/>
    </font>
    <font>
      <u/>
      <sz val="10"/>
      <color indexed="12"/>
      <name val="Arial"/>
      <family val="2"/>
    </font>
    <font>
      <sz val="10"/>
      <name val="Geneva"/>
    </font>
    <font>
      <sz val="9"/>
      <name val="Helvetica"/>
    </font>
    <font>
      <b/>
      <i/>
      <sz val="9"/>
      <name val="Helvetica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2"/>
      <name val="Calibri"/>
      <scheme val="minor"/>
    </font>
    <font>
      <b/>
      <i/>
      <sz val="11"/>
      <color theme="1"/>
      <name val="Calibri"/>
      <scheme val="minor"/>
    </font>
    <font>
      <b/>
      <sz val="12"/>
      <name val="Arial"/>
      <family val="2"/>
    </font>
    <font>
      <sz val="8"/>
      <color indexed="8"/>
      <name val="Arial"/>
      <family val="2"/>
    </font>
    <font>
      <b/>
      <sz val="11"/>
      <color indexed="8"/>
      <name val="Arial"/>
      <family val="2"/>
    </font>
    <font>
      <b/>
      <sz val="8"/>
      <color indexed="12"/>
      <name val="Courier New"/>
      <family val="3"/>
    </font>
    <font>
      <b/>
      <sz val="8"/>
      <color indexed="25"/>
      <name val="Arial"/>
      <family val="2"/>
    </font>
    <font>
      <b/>
      <sz val="8"/>
      <color indexed="21"/>
      <name val="Times New Roman"/>
      <family val="1"/>
    </font>
    <font>
      <b/>
      <i/>
      <sz val="11"/>
      <color indexed="8"/>
      <name val="Times New Roman"/>
      <family val="1"/>
    </font>
    <font>
      <b/>
      <i/>
      <sz val="8"/>
      <color indexed="10"/>
      <name val="Arial"/>
      <family val="2"/>
    </font>
    <font>
      <b/>
      <sz val="11"/>
      <color indexed="20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Times New Roman"/>
      <family val="1"/>
    </font>
    <font>
      <b/>
      <sz val="9"/>
      <color indexed="8"/>
      <name val="Arial"/>
      <family val="2"/>
    </font>
    <font>
      <b/>
      <sz val="8"/>
      <color indexed="54"/>
      <name val="Courier New"/>
      <family val="3"/>
    </font>
    <font>
      <sz val="9"/>
      <color indexed="8"/>
      <name val="Segoe UI"/>
      <family val="2"/>
    </font>
    <font>
      <b/>
      <sz val="8"/>
      <color indexed="52"/>
      <name val="Arial"/>
      <family val="2"/>
    </font>
    <font>
      <b/>
      <sz val="8"/>
      <color indexed="49"/>
      <name val="Arial"/>
      <family val="2"/>
    </font>
    <font>
      <b/>
      <sz val="8"/>
      <color indexed="60"/>
      <name val="Arial"/>
      <family val="2"/>
    </font>
    <font>
      <sz val="10"/>
      <color indexed="8"/>
      <name val="Courier New"/>
      <family val="3"/>
    </font>
    <font>
      <b/>
      <sz val="8"/>
      <color indexed="30"/>
      <name val="Courier New"/>
      <family val="3"/>
    </font>
    <font>
      <sz val="12"/>
      <name val="SWISS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rgb="FF0000FF"/>
      <name val="Arial"/>
    </font>
    <font>
      <sz val="11"/>
      <color theme="0" tint="-0.14999847407452621"/>
      <name val="Arial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30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42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46"/>
      </patternFill>
    </fill>
    <fill>
      <patternFill patternType="solid">
        <fgColor indexed="36"/>
      </patternFill>
    </fill>
    <fill>
      <patternFill patternType="solid">
        <fgColor indexed="27"/>
      </patternFill>
    </fill>
    <fill>
      <patternFill patternType="solid">
        <fgColor indexed="49"/>
      </patternFill>
    </fill>
    <fill>
      <patternFill patternType="solid">
        <fgColor indexed="47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498">
    <xf numFmtId="0" fontId="0" fillId="0" borderId="0"/>
    <xf numFmtId="0" fontId="9" fillId="0" borderId="0"/>
    <xf numFmtId="0" fontId="9" fillId="0" borderId="0"/>
    <xf numFmtId="43" fontId="11" fillId="0" borderId="0" applyFont="0" applyFill="0" applyBorder="0" applyAlignment="0" applyProtection="0"/>
    <xf numFmtId="166" fontId="12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/>
    <xf numFmtId="9" fontId="12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3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5" fillId="20" borderId="3" applyNumberFormat="0" applyAlignment="0" applyProtection="0"/>
    <xf numFmtId="0" fontId="16" fillId="21" borderId="4" applyNumberFormat="0" applyAlignment="0" applyProtection="0"/>
    <xf numFmtId="0" fontId="16" fillId="21" borderId="4" applyNumberFormat="0" applyAlignment="0" applyProtection="0"/>
    <xf numFmtId="0" fontId="16" fillId="21" borderId="4" applyNumberFormat="0" applyAlignment="0" applyProtection="0"/>
    <xf numFmtId="0" fontId="16" fillId="21" borderId="4" applyNumberFormat="0" applyAlignment="0" applyProtection="0"/>
    <xf numFmtId="166" fontId="9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16" borderId="3" applyNumberFormat="0" applyAlignment="0" applyProtection="0"/>
    <xf numFmtId="0" fontId="22" fillId="16" borderId="3" applyNumberFormat="0" applyAlignment="0" applyProtection="0"/>
    <xf numFmtId="0" fontId="22" fillId="16" borderId="3" applyNumberFormat="0" applyAlignment="0" applyProtection="0"/>
    <xf numFmtId="0" fontId="22" fillId="16" borderId="3" applyNumberFormat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5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9" fillId="0" borderId="0"/>
    <xf numFmtId="0" fontId="11" fillId="0" borderId="0"/>
    <xf numFmtId="0" fontId="12" fillId="23" borderId="9" applyNumberFormat="0" applyFont="0" applyAlignment="0" applyProtection="0"/>
    <xf numFmtId="0" fontId="12" fillId="23" borderId="9" applyNumberFormat="0" applyFont="0" applyAlignment="0" applyProtection="0"/>
    <xf numFmtId="0" fontId="12" fillId="23" borderId="9" applyNumberFormat="0" applyFont="0" applyAlignment="0" applyProtection="0"/>
    <xf numFmtId="0" fontId="12" fillId="23" borderId="9" applyNumberFormat="0" applyFont="0" applyAlignment="0" applyProtection="0"/>
    <xf numFmtId="0" fontId="26" fillId="20" borderId="10" applyNumberFormat="0" applyAlignment="0" applyProtection="0"/>
    <xf numFmtId="0" fontId="26" fillId="20" borderId="10" applyNumberFormat="0" applyAlignment="0" applyProtection="0"/>
    <xf numFmtId="0" fontId="26" fillId="20" borderId="10" applyNumberFormat="0" applyAlignment="0" applyProtection="0"/>
    <xf numFmtId="0" fontId="26" fillId="20" borderId="10" applyNumberFormat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3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166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9" fillId="0" borderId="0"/>
    <xf numFmtId="166" fontId="1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9" fillId="0" borderId="0"/>
    <xf numFmtId="165" fontId="11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0" fontId="11" fillId="16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3" borderId="0" applyNumberFormat="0" applyBorder="0" applyAlignment="0" applyProtection="0"/>
    <xf numFmtId="0" fontId="11" fillId="17" borderId="0" applyNumberFormat="0" applyBorder="0" applyAlignment="0" applyProtection="0"/>
    <xf numFmtId="0" fontId="13" fillId="4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166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3" fontId="12" fillId="0" borderId="0" applyFont="0" applyFill="0" applyBorder="0" applyAlignment="0" applyProtection="0"/>
    <xf numFmtId="5" fontId="12" fillId="0" borderId="0" applyFont="0" applyFill="0" applyBorder="0" applyAlignment="0" applyProtection="0"/>
    <xf numFmtId="14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170" fontId="33" fillId="0" borderId="1" applyNumberFormat="0" applyFill="0" applyBorder="0" applyProtection="0">
      <alignment horizontal="left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1" fillId="0" borderId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0" fontId="36" fillId="0" borderId="1" applyNumberFormat="0" applyFill="0" applyBorder="0" applyProtection="0">
      <alignment horizontal="left"/>
    </xf>
    <xf numFmtId="0" fontId="27" fillId="0" borderId="0" applyNumberFormat="0" applyFill="0" applyBorder="0" applyAlignment="0" applyProtection="0"/>
    <xf numFmtId="170" fontId="36" fillId="0" borderId="1" applyNumberFormat="0" applyFill="0" applyBorder="0" applyProtection="0">
      <alignment horizontal="right"/>
    </xf>
    <xf numFmtId="170" fontId="37" fillId="0" borderId="0" applyNumberFormat="0" applyFill="0" applyBorder="0" applyAlignment="0" applyProtection="0">
      <alignment horizontal="left"/>
    </xf>
    <xf numFmtId="165" fontId="1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165" fontId="25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6" fontId="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6" fontId="11" fillId="0" borderId="0" applyFont="0" applyFill="0" applyBorder="0" applyAlignment="0" applyProtection="0"/>
    <xf numFmtId="0" fontId="5" fillId="0" borderId="0"/>
    <xf numFmtId="0" fontId="5" fillId="0" borderId="0"/>
    <xf numFmtId="0" fontId="32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6" fontId="25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2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5" fillId="0" borderId="0"/>
    <xf numFmtId="0" fontId="9" fillId="0" borderId="0"/>
    <xf numFmtId="0" fontId="9" fillId="0" borderId="0"/>
    <xf numFmtId="9" fontId="12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50" fillId="0" borderId="0"/>
    <xf numFmtId="0" fontId="51" fillId="0" borderId="0"/>
    <xf numFmtId="0" fontId="51" fillId="0" borderId="0"/>
    <xf numFmtId="0" fontId="52" fillId="0" borderId="0"/>
    <xf numFmtId="0" fontId="52" fillId="0" borderId="0"/>
    <xf numFmtId="0" fontId="52" fillId="0" borderId="0"/>
    <xf numFmtId="0" fontId="53" fillId="0" borderId="0"/>
    <xf numFmtId="0" fontId="54" fillId="0" borderId="0"/>
    <xf numFmtId="0" fontId="55" fillId="0" borderId="0"/>
    <xf numFmtId="0" fontId="56" fillId="0" borderId="0"/>
    <xf numFmtId="0" fontId="57" fillId="0" borderId="0"/>
    <xf numFmtId="0" fontId="58" fillId="0" borderId="0"/>
    <xf numFmtId="0" fontId="59" fillId="0" borderId="0"/>
    <xf numFmtId="0" fontId="60" fillId="0" borderId="0"/>
    <xf numFmtId="0" fontId="60" fillId="0" borderId="0"/>
    <xf numFmtId="0" fontId="50" fillId="0" borderId="0"/>
    <xf numFmtId="0" fontId="61" fillId="0" borderId="0"/>
    <xf numFmtId="0" fontId="62" fillId="0" borderId="0"/>
    <xf numFmtId="0" fontId="63" fillId="0" borderId="0"/>
    <xf numFmtId="0" fontId="64" fillId="0" borderId="0"/>
    <xf numFmtId="0" fontId="65" fillId="0" borderId="0"/>
    <xf numFmtId="0" fontId="53" fillId="0" borderId="0"/>
    <xf numFmtId="0" fontId="66" fillId="0" borderId="0"/>
    <xf numFmtId="0" fontId="60" fillId="0" borderId="0"/>
    <xf numFmtId="0" fontId="60" fillId="0" borderId="0"/>
    <xf numFmtId="0" fontId="58" fillId="0" borderId="0"/>
    <xf numFmtId="0" fontId="5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8" fillId="0" borderId="0"/>
    <xf numFmtId="0" fontId="58" fillId="0" borderId="0"/>
    <xf numFmtId="0" fontId="67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39" fontId="68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6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148">
    <xf numFmtId="0" fontId="0" fillId="0" borderId="0" xfId="0"/>
    <xf numFmtId="0" fontId="0" fillId="0" borderId="0" xfId="0" applyBorder="1"/>
    <xf numFmtId="0" fontId="10" fillId="0" borderId="0" xfId="0" applyFont="1"/>
    <xf numFmtId="0" fontId="0" fillId="0" borderId="0" xfId="0" applyFill="1" applyBorder="1"/>
    <xf numFmtId="0" fontId="10" fillId="0" borderId="0" xfId="0" applyFont="1" applyBorder="1"/>
    <xf numFmtId="0" fontId="41" fillId="0" borderId="0" xfId="0" applyFont="1" applyFill="1" applyBorder="1"/>
    <xf numFmtId="0" fontId="45" fillId="0" borderId="0" xfId="0" applyFont="1"/>
    <xf numFmtId="0" fontId="46" fillId="0" borderId="0" xfId="0" applyFont="1" applyFill="1" applyBorder="1" applyAlignment="1"/>
    <xf numFmtId="0" fontId="46" fillId="0" borderId="0" xfId="0" applyFont="1" applyFill="1" applyBorder="1" applyAlignment="1">
      <alignment horizontal="left" indent="15"/>
    </xf>
    <xf numFmtId="0" fontId="40" fillId="0" borderId="0" xfId="0" applyFont="1" applyFill="1" applyBorder="1" applyAlignment="1"/>
    <xf numFmtId="0" fontId="40" fillId="0" borderId="0" xfId="0" applyFont="1" applyFill="1" applyBorder="1" applyAlignment="1">
      <alignment horizontal="left" indent="15"/>
    </xf>
    <xf numFmtId="165" fontId="38" fillId="0" borderId="0" xfId="971" applyFont="1" applyBorder="1"/>
    <xf numFmtId="0" fontId="30" fillId="0" borderId="0" xfId="0" applyFont="1"/>
    <xf numFmtId="9" fontId="38" fillId="0" borderId="17" xfId="16" applyFont="1" applyFill="1" applyBorder="1"/>
    <xf numFmtId="0" fontId="39" fillId="0" borderId="12" xfId="0" applyFont="1" applyBorder="1"/>
    <xf numFmtId="0" fontId="39" fillId="0" borderId="12" xfId="0" applyFont="1" applyBorder="1" applyAlignment="1">
      <alignment horizontal="left"/>
    </xf>
    <xf numFmtId="0" fontId="41" fillId="0" borderId="12" xfId="0" applyFont="1" applyBorder="1" applyAlignment="1">
      <alignment horizontal="left" indent="1"/>
    </xf>
    <xf numFmtId="0" fontId="39" fillId="0" borderId="25" xfId="0" applyFont="1" applyBorder="1" applyAlignment="1">
      <alignment horizontal="left"/>
    </xf>
    <xf numFmtId="165" fontId="38" fillId="0" borderId="23" xfId="971" applyFont="1" applyBorder="1"/>
    <xf numFmtId="9" fontId="38" fillId="0" borderId="16" xfId="16" applyFont="1" applyFill="1" applyBorder="1"/>
    <xf numFmtId="0" fontId="47" fillId="28" borderId="21" xfId="0" applyFont="1" applyFill="1" applyBorder="1" applyAlignment="1"/>
    <xf numFmtId="168" fontId="42" fillId="0" borderId="23" xfId="15" applyNumberFormat="1" applyFont="1" applyBorder="1"/>
    <xf numFmtId="168" fontId="10" fillId="0" borderId="23" xfId="15" applyNumberFormat="1" applyFont="1" applyBorder="1"/>
    <xf numFmtId="168" fontId="10" fillId="0" borderId="0" xfId="15" applyNumberFormat="1" applyFont="1" applyBorder="1"/>
    <xf numFmtId="168" fontId="42" fillId="0" borderId="0" xfId="15" applyNumberFormat="1" applyFont="1" applyBorder="1"/>
    <xf numFmtId="168" fontId="10" fillId="0" borderId="24" xfId="15" applyNumberFormat="1" applyFont="1" applyBorder="1"/>
    <xf numFmtId="165" fontId="38" fillId="0" borderId="24" xfId="971" applyFont="1" applyBorder="1"/>
    <xf numFmtId="168" fontId="42" fillId="0" borderId="24" xfId="15" applyNumberFormat="1" applyFont="1" applyBorder="1"/>
    <xf numFmtId="168" fontId="38" fillId="0" borderId="23" xfId="15" applyNumberFormat="1" applyFont="1" applyFill="1" applyBorder="1"/>
    <xf numFmtId="168" fontId="38" fillId="0" borderId="0" xfId="15" applyNumberFormat="1" applyFont="1" applyFill="1" applyBorder="1"/>
    <xf numFmtId="168" fontId="38" fillId="0" borderId="24" xfId="15" applyNumberFormat="1" applyFont="1" applyFill="1" applyBorder="1"/>
    <xf numFmtId="0" fontId="0" fillId="0" borderId="0" xfId="0" applyAlignment="1">
      <alignment horizontal="center"/>
    </xf>
    <xf numFmtId="0" fontId="47" fillId="29" borderId="21" xfId="0" applyFont="1" applyFill="1" applyBorder="1" applyAlignment="1"/>
    <xf numFmtId="0" fontId="46" fillId="27" borderId="21" xfId="0" applyFont="1" applyFill="1" applyBorder="1" applyAlignment="1"/>
    <xf numFmtId="0" fontId="47" fillId="26" borderId="13" xfId="0" applyFont="1" applyFill="1" applyBorder="1" applyAlignment="1">
      <alignment horizontal="center"/>
    </xf>
    <xf numFmtId="0" fontId="47" fillId="26" borderId="14" xfId="0" applyFont="1" applyFill="1" applyBorder="1" applyAlignment="1">
      <alignment horizontal="center"/>
    </xf>
    <xf numFmtId="0" fontId="47" fillId="26" borderId="15" xfId="0" applyFont="1" applyFill="1" applyBorder="1" applyAlignment="1">
      <alignment horizontal="center"/>
    </xf>
    <xf numFmtId="0" fontId="44" fillId="24" borderId="19" xfId="0" applyFont="1" applyFill="1" applyBorder="1" applyAlignment="1">
      <alignment horizontal="left" indent="1"/>
    </xf>
    <xf numFmtId="0" fontId="44" fillId="24" borderId="20" xfId="0" applyFont="1" applyFill="1" applyBorder="1"/>
    <xf numFmtId="0" fontId="3" fillId="24" borderId="20" xfId="0" applyFont="1" applyFill="1" applyBorder="1"/>
    <xf numFmtId="0" fontId="3" fillId="24" borderId="22" xfId="0" applyFont="1" applyFill="1" applyBorder="1"/>
    <xf numFmtId="0" fontId="47" fillId="26" borderId="19" xfId="0" applyFont="1" applyFill="1" applyBorder="1" applyAlignment="1">
      <alignment horizontal="center"/>
    </xf>
    <xf numFmtId="0" fontId="47" fillId="26" borderId="20" xfId="0" applyFont="1" applyFill="1" applyBorder="1" applyAlignment="1">
      <alignment horizontal="center"/>
    </xf>
    <xf numFmtId="0" fontId="47" fillId="26" borderId="22" xfId="0" applyFont="1" applyFill="1" applyBorder="1" applyAlignment="1">
      <alignment horizontal="center"/>
    </xf>
    <xf numFmtId="0" fontId="0" fillId="0" borderId="0" xfId="0" applyFont="1"/>
    <xf numFmtId="0" fontId="0" fillId="0" borderId="2" xfId="0" applyBorder="1"/>
    <xf numFmtId="168" fontId="0" fillId="0" borderId="0" xfId="15" applyNumberFormat="1" applyFont="1"/>
    <xf numFmtId="168" fontId="0" fillId="0" borderId="0" xfId="0" applyNumberFormat="1"/>
    <xf numFmtId="9" fontId="0" fillId="0" borderId="0" xfId="0" applyNumberFormat="1"/>
    <xf numFmtId="0" fontId="0" fillId="0" borderId="2" xfId="0" applyFont="1" applyBorder="1"/>
    <xf numFmtId="0" fontId="10" fillId="0" borderId="2" xfId="0" applyFont="1" applyBorder="1"/>
    <xf numFmtId="0" fontId="10" fillId="0" borderId="29" xfId="0" applyFont="1" applyBorder="1"/>
    <xf numFmtId="0" fontId="10" fillId="0" borderId="30" xfId="0" applyFont="1" applyBorder="1"/>
    <xf numFmtId="168" fontId="10" fillId="0" borderId="30" xfId="15" applyNumberFormat="1" applyFont="1" applyBorder="1"/>
    <xf numFmtId="168" fontId="10" fillId="0" borderId="31" xfId="15" applyNumberFormat="1" applyFont="1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left" indent="1"/>
    </xf>
    <xf numFmtId="168" fontId="38" fillId="25" borderId="23" xfId="15" applyNumberFormat="1" applyFont="1" applyFill="1" applyBorder="1" applyAlignment="1">
      <alignment horizontal="center"/>
    </xf>
    <xf numFmtId="168" fontId="42" fillId="25" borderId="23" xfId="15" applyNumberFormat="1" applyFont="1" applyFill="1" applyBorder="1" applyAlignment="1">
      <alignment horizontal="center"/>
    </xf>
    <xf numFmtId="165" fontId="38" fillId="25" borderId="23" xfId="971" applyFont="1" applyFill="1" applyBorder="1"/>
    <xf numFmtId="168" fontId="42" fillId="25" borderId="23" xfId="15" applyNumberFormat="1" applyFont="1" applyFill="1" applyBorder="1"/>
    <xf numFmtId="9" fontId="38" fillId="25" borderId="16" xfId="16" applyFont="1" applyFill="1" applyBorder="1"/>
    <xf numFmtId="168" fontId="38" fillId="0" borderId="13" xfId="15" applyNumberFormat="1" applyFont="1" applyFill="1" applyBorder="1"/>
    <xf numFmtId="168" fontId="38" fillId="0" borderId="14" xfId="15" applyNumberFormat="1" applyFont="1" applyFill="1" applyBorder="1"/>
    <xf numFmtId="168" fontId="38" fillId="0" borderId="15" xfId="15" applyNumberFormat="1" applyFont="1" applyFill="1" applyBorder="1"/>
    <xf numFmtId="165" fontId="10" fillId="0" borderId="0" xfId="0" applyNumberFormat="1" applyFont="1"/>
    <xf numFmtId="9" fontId="38" fillId="0" borderId="16" xfId="16" applyNumberFormat="1" applyFont="1" applyFill="1" applyBorder="1"/>
    <xf numFmtId="9" fontId="38" fillId="0" borderId="17" xfId="16" applyNumberFormat="1" applyFont="1" applyFill="1" applyBorder="1"/>
    <xf numFmtId="9" fontId="38" fillId="0" borderId="18" xfId="16" applyNumberFormat="1" applyFont="1" applyFill="1" applyBorder="1"/>
    <xf numFmtId="0" fontId="43" fillId="26" borderId="32" xfId="0" applyFont="1" applyFill="1" applyBorder="1"/>
    <xf numFmtId="0" fontId="43" fillId="26" borderId="1" xfId="0" applyFont="1" applyFill="1" applyBorder="1"/>
    <xf numFmtId="168" fontId="43" fillId="26" borderId="1" xfId="15" applyNumberFormat="1" applyFont="1" applyFill="1" applyBorder="1"/>
    <xf numFmtId="168" fontId="43" fillId="26" borderId="33" xfId="15" applyNumberFormat="1" applyFont="1" applyFill="1" applyBorder="1"/>
    <xf numFmtId="0" fontId="43" fillId="26" borderId="34" xfId="0" applyFont="1" applyFill="1" applyBorder="1"/>
    <xf numFmtId="0" fontId="43" fillId="26" borderId="0" xfId="0" applyFont="1" applyFill="1" applyBorder="1"/>
    <xf numFmtId="0" fontId="48" fillId="26" borderId="0" xfId="0" applyFont="1" applyFill="1" applyBorder="1"/>
    <xf numFmtId="10" fontId="43" fillId="26" borderId="0" xfId="0" applyNumberFormat="1" applyFont="1" applyFill="1" applyBorder="1"/>
    <xf numFmtId="9" fontId="43" fillId="26" borderId="0" xfId="0" applyNumberFormat="1" applyFont="1" applyFill="1" applyBorder="1"/>
    <xf numFmtId="169" fontId="43" fillId="26" borderId="0" xfId="0" applyNumberFormat="1" applyFont="1" applyFill="1" applyBorder="1"/>
    <xf numFmtId="9" fontId="43" fillId="26" borderId="35" xfId="0" applyNumberFormat="1" applyFont="1" applyFill="1" applyBorder="1"/>
    <xf numFmtId="168" fontId="43" fillId="26" borderId="0" xfId="15" applyNumberFormat="1" applyFont="1" applyFill="1" applyBorder="1"/>
    <xf numFmtId="166" fontId="43" fillId="26" borderId="35" xfId="15" applyNumberFormat="1" applyFont="1" applyFill="1" applyBorder="1"/>
    <xf numFmtId="0" fontId="43" fillId="26" borderId="36" xfId="0" applyFont="1" applyFill="1" applyBorder="1"/>
    <xf numFmtId="0" fontId="43" fillId="26" borderId="2" xfId="0" applyFont="1" applyFill="1" applyBorder="1"/>
    <xf numFmtId="0" fontId="48" fillId="26" borderId="2" xfId="0" applyFont="1" applyFill="1" applyBorder="1"/>
    <xf numFmtId="168" fontId="43" fillId="26" borderId="2" xfId="15" applyNumberFormat="1" applyFont="1" applyFill="1" applyBorder="1"/>
    <xf numFmtId="166" fontId="43" fillId="26" borderId="37" xfId="15" applyNumberFormat="1" applyFont="1" applyFill="1" applyBorder="1"/>
    <xf numFmtId="0" fontId="43" fillId="0" borderId="2" xfId="0" applyFont="1" applyBorder="1"/>
    <xf numFmtId="0" fontId="48" fillId="0" borderId="2" xfId="0" applyFont="1" applyBorder="1"/>
    <xf numFmtId="168" fontId="43" fillId="0" borderId="2" xfId="15" applyNumberFormat="1" applyFont="1" applyBorder="1"/>
    <xf numFmtId="168" fontId="43" fillId="0" borderId="0" xfId="15" applyNumberFormat="1" applyFont="1" applyBorder="1"/>
    <xf numFmtId="10" fontId="43" fillId="26" borderId="35" xfId="0" applyNumberFormat="1" applyFont="1" applyFill="1" applyBorder="1"/>
    <xf numFmtId="0" fontId="70" fillId="0" borderId="0" xfId="0" applyFont="1"/>
    <xf numFmtId="0" fontId="71" fillId="0" borderId="0" xfId="0" applyFont="1"/>
    <xf numFmtId="0" fontId="72" fillId="31" borderId="32" xfId="0" applyFont="1" applyFill="1" applyBorder="1"/>
    <xf numFmtId="0" fontId="72" fillId="31" borderId="1" xfId="0" applyFont="1" applyFill="1" applyBorder="1"/>
    <xf numFmtId="0" fontId="73" fillId="31" borderId="1" xfId="0" applyFont="1" applyFill="1" applyBorder="1"/>
    <xf numFmtId="0" fontId="73" fillId="31" borderId="33" xfId="0" applyFont="1" applyFill="1" applyBorder="1"/>
    <xf numFmtId="0" fontId="72" fillId="31" borderId="34" xfId="0" applyFont="1" applyFill="1" applyBorder="1"/>
    <xf numFmtId="0" fontId="72" fillId="31" borderId="0" xfId="0" applyFont="1" applyFill="1" applyBorder="1"/>
    <xf numFmtId="0" fontId="73" fillId="31" borderId="0" xfId="0" applyFont="1" applyFill="1" applyBorder="1"/>
    <xf numFmtId="0" fontId="72" fillId="31" borderId="36" xfId="0" applyFont="1" applyFill="1" applyBorder="1"/>
    <xf numFmtId="0" fontId="72" fillId="31" borderId="2" xfId="0" applyFont="1" applyFill="1" applyBorder="1"/>
    <xf numFmtId="168" fontId="73" fillId="31" borderId="2" xfId="15" applyNumberFormat="1" applyFont="1" applyFill="1" applyBorder="1"/>
    <xf numFmtId="168" fontId="73" fillId="31" borderId="37" xfId="15" applyNumberFormat="1" applyFont="1" applyFill="1" applyBorder="1"/>
    <xf numFmtId="0" fontId="49" fillId="28" borderId="21" xfId="0" applyFont="1" applyFill="1" applyBorder="1" applyAlignment="1"/>
    <xf numFmtId="0" fontId="49" fillId="28" borderId="0" xfId="0" applyFont="1" applyFill="1" applyBorder="1" applyAlignment="1"/>
    <xf numFmtId="0" fontId="74" fillId="0" borderId="0" xfId="0" applyFont="1"/>
    <xf numFmtId="0" fontId="49" fillId="29" borderId="21" xfId="0" applyFont="1" applyFill="1" applyBorder="1" applyAlignment="1"/>
    <xf numFmtId="0" fontId="49" fillId="26" borderId="20" xfId="0" applyFont="1" applyFill="1" applyBorder="1" applyAlignment="1">
      <alignment horizontal="center"/>
    </xf>
    <xf numFmtId="0" fontId="49" fillId="26" borderId="22" xfId="0" applyFont="1" applyFill="1" applyBorder="1" applyAlignment="1">
      <alignment horizontal="center"/>
    </xf>
    <xf numFmtId="0" fontId="49" fillId="26" borderId="19" xfId="0" applyFont="1" applyFill="1" applyBorder="1" applyAlignment="1">
      <alignment horizontal="center"/>
    </xf>
    <xf numFmtId="0" fontId="71" fillId="0" borderId="12" xfId="0" applyFont="1" applyBorder="1"/>
    <xf numFmtId="0" fontId="71" fillId="0" borderId="13" xfId="0" applyFont="1" applyBorder="1"/>
    <xf numFmtId="0" fontId="71" fillId="0" borderId="14" xfId="0" applyFont="1" applyBorder="1"/>
    <xf numFmtId="0" fontId="71" fillId="0" borderId="15" xfId="0" applyFont="1" applyBorder="1"/>
    <xf numFmtId="0" fontId="71" fillId="0" borderId="23" xfId="0" applyFont="1" applyBorder="1"/>
    <xf numFmtId="0" fontId="71" fillId="0" borderId="0" xfId="0" applyFont="1" applyBorder="1"/>
    <xf numFmtId="0" fontId="71" fillId="0" borderId="24" xfId="0" applyFont="1" applyBorder="1"/>
    <xf numFmtId="0" fontId="72" fillId="0" borderId="0" xfId="0" applyFont="1"/>
    <xf numFmtId="0" fontId="72" fillId="0" borderId="12" xfId="0" applyFont="1" applyBorder="1"/>
    <xf numFmtId="0" fontId="72" fillId="0" borderId="23" xfId="0" applyFont="1" applyBorder="1"/>
    <xf numFmtId="0" fontId="72" fillId="0" borderId="0" xfId="0" applyFont="1" applyBorder="1"/>
    <xf numFmtId="0" fontId="72" fillId="0" borderId="24" xfId="0" applyFont="1" applyBorder="1"/>
    <xf numFmtId="0" fontId="71" fillId="0" borderId="0" xfId="0" applyFont="1" applyAlignment="1">
      <alignment horizontal="left" indent="1"/>
    </xf>
    <xf numFmtId="0" fontId="71" fillId="30" borderId="0" xfId="0" applyFont="1" applyFill="1" applyAlignment="1">
      <alignment horizontal="left" indent="1"/>
    </xf>
    <xf numFmtId="0" fontId="71" fillId="0" borderId="0" xfId="0" applyFont="1" applyFill="1" applyAlignment="1">
      <alignment horizontal="left" indent="1"/>
    </xf>
    <xf numFmtId="0" fontId="72" fillId="0" borderId="1" xfId="0" applyFont="1" applyBorder="1"/>
    <xf numFmtId="0" fontId="72" fillId="0" borderId="26" xfId="0" applyFont="1" applyBorder="1"/>
    <xf numFmtId="0" fontId="72" fillId="0" borderId="27" xfId="0" applyFont="1" applyBorder="1"/>
    <xf numFmtId="0" fontId="72" fillId="0" borderId="28" xfId="0" applyFont="1" applyBorder="1"/>
    <xf numFmtId="0" fontId="75" fillId="0" borderId="0" xfId="0" applyFont="1"/>
    <xf numFmtId="9" fontId="75" fillId="0" borderId="0" xfId="0" applyNumberFormat="1" applyFont="1"/>
    <xf numFmtId="168" fontId="76" fillId="0" borderId="0" xfId="15" applyNumberFormat="1" applyFont="1"/>
    <xf numFmtId="171" fontId="71" fillId="0" borderId="23" xfId="0" applyNumberFormat="1" applyFont="1" applyBorder="1"/>
    <xf numFmtId="169" fontId="75" fillId="0" borderId="0" xfId="0" applyNumberFormat="1" applyFont="1"/>
    <xf numFmtId="0" fontId="47" fillId="26" borderId="38" xfId="0" applyFont="1" applyFill="1" applyBorder="1" applyAlignment="1">
      <alignment horizontal="center"/>
    </xf>
    <xf numFmtId="0" fontId="47" fillId="26" borderId="39" xfId="0" applyFont="1" applyFill="1" applyBorder="1" applyAlignment="1">
      <alignment horizontal="center"/>
    </xf>
    <xf numFmtId="0" fontId="47" fillId="26" borderId="40" xfId="0" applyFont="1" applyFill="1" applyBorder="1" applyAlignment="1">
      <alignment horizontal="center"/>
    </xf>
    <xf numFmtId="0" fontId="40" fillId="24" borderId="21" xfId="0" applyFont="1" applyFill="1" applyBorder="1" applyAlignment="1">
      <alignment horizontal="left"/>
    </xf>
    <xf numFmtId="168" fontId="38" fillId="0" borderId="12" xfId="15" applyNumberFormat="1" applyFont="1" applyBorder="1"/>
    <xf numFmtId="9" fontId="38" fillId="0" borderId="12" xfId="0" applyNumberFormat="1" applyFont="1" applyFill="1" applyBorder="1"/>
    <xf numFmtId="9" fontId="38" fillId="0" borderId="12" xfId="16" applyFont="1" applyFill="1" applyBorder="1"/>
    <xf numFmtId="9" fontId="38" fillId="0" borderId="25" xfId="16" applyFont="1" applyFill="1" applyBorder="1"/>
    <xf numFmtId="166" fontId="38" fillId="0" borderId="12" xfId="15" applyFont="1" applyFill="1" applyBorder="1"/>
    <xf numFmtId="0" fontId="69" fillId="24" borderId="19" xfId="0" applyFont="1" applyFill="1" applyBorder="1" applyAlignment="1">
      <alignment horizontal="center"/>
    </xf>
    <xf numFmtId="0" fontId="69" fillId="24" borderId="20" xfId="0" applyFont="1" applyFill="1" applyBorder="1" applyAlignment="1">
      <alignment horizontal="center"/>
    </xf>
    <xf numFmtId="0" fontId="69" fillId="24" borderId="22" xfId="0" applyFont="1" applyFill="1" applyBorder="1" applyAlignment="1">
      <alignment horizontal="center"/>
    </xf>
  </cellXfs>
  <cellStyles count="5498">
    <cellStyle name="20% - Accent1 2" xfId="251"/>
    <cellStyle name="20% - Accent2 2" xfId="252"/>
    <cellStyle name="20% - Accent3 2" xfId="253"/>
    <cellStyle name="20% - Accent4 2" xfId="254"/>
    <cellStyle name="20% - Accent5 2" xfId="255"/>
    <cellStyle name="20% - Accent6 2" xfId="256"/>
    <cellStyle name="40% - Accent1 2" xfId="257"/>
    <cellStyle name="40% - Accent2 2" xfId="258"/>
    <cellStyle name="40% - Accent3 2" xfId="259"/>
    <cellStyle name="40% - Accent4 2" xfId="260"/>
    <cellStyle name="40% - Accent5 2" xfId="261"/>
    <cellStyle name="40% - Accent6 2" xfId="262"/>
    <cellStyle name="60% - Accent1 2" xfId="263"/>
    <cellStyle name="60% - Accent2 2" xfId="264"/>
    <cellStyle name="60% - Accent3 2" xfId="265"/>
    <cellStyle name="60% - Accent4 2" xfId="266"/>
    <cellStyle name="60% - Accent5 2" xfId="267"/>
    <cellStyle name="60% - Accent6 2" xfId="268"/>
    <cellStyle name="Accent1 - 20%" xfId="18"/>
    <cellStyle name="Accent1 - 20% 2" xfId="174"/>
    <cellStyle name="Accent1 - 40%" xfId="19"/>
    <cellStyle name="Accent1 - 40% 2" xfId="175"/>
    <cellStyle name="Accent1 - 60%" xfId="20"/>
    <cellStyle name="Accent1 10" xfId="21"/>
    <cellStyle name="Accent1 11" xfId="22"/>
    <cellStyle name="Accent1 12" xfId="176"/>
    <cellStyle name="Accent1 13" xfId="177"/>
    <cellStyle name="Accent1 14" xfId="178"/>
    <cellStyle name="Accent1 15" xfId="179"/>
    <cellStyle name="Accent1 16" xfId="180"/>
    <cellStyle name="Accent1 17" xfId="181"/>
    <cellStyle name="Accent1 18" xfId="182"/>
    <cellStyle name="Accent1 19" xfId="183"/>
    <cellStyle name="Accent1 2" xfId="23"/>
    <cellStyle name="Accent1 20" xfId="184"/>
    <cellStyle name="Accent1 3" xfId="24"/>
    <cellStyle name="Accent1 4" xfId="25"/>
    <cellStyle name="Accent1 5" xfId="26"/>
    <cellStyle name="Accent1 6" xfId="27"/>
    <cellStyle name="Accent1 7" xfId="28"/>
    <cellStyle name="Accent1 8" xfId="29"/>
    <cellStyle name="Accent1 9" xfId="30"/>
    <cellStyle name="Accent2 - 20%" xfId="31"/>
    <cellStyle name="Accent2 - 20% 2" xfId="185"/>
    <cellStyle name="Accent2 - 40%" xfId="32"/>
    <cellStyle name="Accent2 - 40% 2" xfId="186"/>
    <cellStyle name="Accent2 - 60%" xfId="33"/>
    <cellStyle name="Accent2 10" xfId="34"/>
    <cellStyle name="Accent2 11" xfId="35"/>
    <cellStyle name="Accent2 12" xfId="187"/>
    <cellStyle name="Accent2 13" xfId="188"/>
    <cellStyle name="Accent2 14" xfId="189"/>
    <cellStyle name="Accent2 15" xfId="190"/>
    <cellStyle name="Accent2 16" xfId="191"/>
    <cellStyle name="Accent2 17" xfId="192"/>
    <cellStyle name="Accent2 18" xfId="193"/>
    <cellStyle name="Accent2 19" xfId="194"/>
    <cellStyle name="Accent2 2" xfId="36"/>
    <cellStyle name="Accent2 20" xfId="195"/>
    <cellStyle name="Accent2 3" xfId="37"/>
    <cellStyle name="Accent2 4" xfId="38"/>
    <cellStyle name="Accent2 5" xfId="39"/>
    <cellStyle name="Accent2 6" xfId="40"/>
    <cellStyle name="Accent2 7" xfId="41"/>
    <cellStyle name="Accent2 8" xfId="42"/>
    <cellStyle name="Accent2 9" xfId="43"/>
    <cellStyle name="Accent3 - 20%" xfId="44"/>
    <cellStyle name="Accent3 - 20% 2" xfId="196"/>
    <cellStyle name="Accent3 - 40%" xfId="45"/>
    <cellStyle name="Accent3 - 40% 2" xfId="197"/>
    <cellStyle name="Accent3 - 60%" xfId="46"/>
    <cellStyle name="Accent3 10" xfId="47"/>
    <cellStyle name="Accent3 11" xfId="48"/>
    <cellStyle name="Accent3 12" xfId="198"/>
    <cellStyle name="Accent3 13" xfId="199"/>
    <cellStyle name="Accent3 14" xfId="200"/>
    <cellStyle name="Accent3 15" xfId="201"/>
    <cellStyle name="Accent3 16" xfId="202"/>
    <cellStyle name="Accent3 17" xfId="203"/>
    <cellStyle name="Accent3 18" xfId="204"/>
    <cellStyle name="Accent3 19" xfId="205"/>
    <cellStyle name="Accent3 2" xfId="49"/>
    <cellStyle name="Accent3 20" xfId="206"/>
    <cellStyle name="Accent3 3" xfId="50"/>
    <cellStyle name="Accent3 4" xfId="51"/>
    <cellStyle name="Accent3 5" xfId="52"/>
    <cellStyle name="Accent3 6" xfId="53"/>
    <cellStyle name="Accent3 7" xfId="54"/>
    <cellStyle name="Accent3 8" xfId="55"/>
    <cellStyle name="Accent3 9" xfId="56"/>
    <cellStyle name="Accent4 - 20%" xfId="57"/>
    <cellStyle name="Accent4 - 20% 2" xfId="207"/>
    <cellStyle name="Accent4 - 40%" xfId="58"/>
    <cellStyle name="Accent4 - 40% 2" xfId="208"/>
    <cellStyle name="Accent4 - 60%" xfId="59"/>
    <cellStyle name="Accent4 10" xfId="60"/>
    <cellStyle name="Accent4 11" xfId="61"/>
    <cellStyle name="Accent4 12" xfId="209"/>
    <cellStyle name="Accent4 13" xfId="210"/>
    <cellStyle name="Accent4 14" xfId="211"/>
    <cellStyle name="Accent4 15" xfId="212"/>
    <cellStyle name="Accent4 16" xfId="213"/>
    <cellStyle name="Accent4 17" xfId="214"/>
    <cellStyle name="Accent4 18" xfId="215"/>
    <cellStyle name="Accent4 19" xfId="216"/>
    <cellStyle name="Accent4 2" xfId="62"/>
    <cellStyle name="Accent4 20" xfId="217"/>
    <cellStyle name="Accent4 3" xfId="63"/>
    <cellStyle name="Accent4 4" xfId="64"/>
    <cellStyle name="Accent4 5" xfId="65"/>
    <cellStyle name="Accent4 6" xfId="66"/>
    <cellStyle name="Accent4 7" xfId="67"/>
    <cellStyle name="Accent4 8" xfId="68"/>
    <cellStyle name="Accent4 9" xfId="69"/>
    <cellStyle name="Accent5 - 20%" xfId="70"/>
    <cellStyle name="Accent5 - 20% 2" xfId="218"/>
    <cellStyle name="Accent5 - 40%" xfId="71"/>
    <cellStyle name="Accent5 - 40% 2" xfId="219"/>
    <cellStyle name="Accent5 - 60%" xfId="72"/>
    <cellStyle name="Accent5 10" xfId="73"/>
    <cellStyle name="Accent5 11" xfId="74"/>
    <cellStyle name="Accent5 12" xfId="220"/>
    <cellStyle name="Accent5 13" xfId="221"/>
    <cellStyle name="Accent5 14" xfId="222"/>
    <cellStyle name="Accent5 15" xfId="223"/>
    <cellStyle name="Accent5 16" xfId="224"/>
    <cellStyle name="Accent5 17" xfId="225"/>
    <cellStyle name="Accent5 18" xfId="226"/>
    <cellStyle name="Accent5 19" xfId="227"/>
    <cellStyle name="Accent5 2" xfId="75"/>
    <cellStyle name="Accent5 20" xfId="228"/>
    <cellStyle name="Accent5 3" xfId="76"/>
    <cellStyle name="Accent5 4" xfId="77"/>
    <cellStyle name="Accent5 5" xfId="78"/>
    <cellStyle name="Accent5 6" xfId="79"/>
    <cellStyle name="Accent5 7" xfId="80"/>
    <cellStyle name="Accent5 8" xfId="81"/>
    <cellStyle name="Accent5 9" xfId="82"/>
    <cellStyle name="Accent6 - 20%" xfId="83"/>
    <cellStyle name="Accent6 - 20% 2" xfId="229"/>
    <cellStyle name="Accent6 - 40%" xfId="84"/>
    <cellStyle name="Accent6 - 40% 2" xfId="230"/>
    <cellStyle name="Accent6 - 60%" xfId="85"/>
    <cellStyle name="Accent6 10" xfId="86"/>
    <cellStyle name="Accent6 11" xfId="87"/>
    <cellStyle name="Accent6 12" xfId="231"/>
    <cellStyle name="Accent6 13" xfId="232"/>
    <cellStyle name="Accent6 14" xfId="233"/>
    <cellStyle name="Accent6 15" xfId="234"/>
    <cellStyle name="Accent6 16" xfId="235"/>
    <cellStyle name="Accent6 17" xfId="236"/>
    <cellStyle name="Accent6 18" xfId="237"/>
    <cellStyle name="Accent6 19" xfId="238"/>
    <cellStyle name="Accent6 2" xfId="88"/>
    <cellStyle name="Accent6 20" xfId="239"/>
    <cellStyle name="Accent6 3" xfId="89"/>
    <cellStyle name="Accent6 4" xfId="90"/>
    <cellStyle name="Accent6 5" xfId="91"/>
    <cellStyle name="Accent6 6" xfId="92"/>
    <cellStyle name="Accent6 7" xfId="93"/>
    <cellStyle name="Accent6 8" xfId="94"/>
    <cellStyle name="Accent6 9" xfId="95"/>
    <cellStyle name="Bad 2" xfId="96"/>
    <cellStyle name="Bad 3" xfId="97"/>
    <cellStyle name="Bad 4" xfId="98"/>
    <cellStyle name="Bad 5" xfId="99"/>
    <cellStyle name="Calculation 2" xfId="100"/>
    <cellStyle name="Calculation 3" xfId="101"/>
    <cellStyle name="Calculation 4" xfId="102"/>
    <cellStyle name="Calculation 5" xfId="103"/>
    <cellStyle name="Check Cell 2" xfId="104"/>
    <cellStyle name="Check Cell 3" xfId="105"/>
    <cellStyle name="Check Cell 4" xfId="106"/>
    <cellStyle name="Check Cell 5" xfId="107"/>
    <cellStyle name="Comma" xfId="15" builtinId="3"/>
    <cellStyle name="Comma [0] 2" xfId="4814"/>
    <cellStyle name="Comma 10" xfId="269"/>
    <cellStyle name="Comma 11" xfId="1141"/>
    <cellStyle name="Comma 12" xfId="5194"/>
    <cellStyle name="Comma 13" xfId="244"/>
    <cellStyle name="Comma 2" xfId="3"/>
    <cellStyle name="Comma 2 2" xfId="240"/>
    <cellStyle name="Comma 2 2 2" xfId="4185"/>
    <cellStyle name="Comma 2 3" xfId="1256"/>
    <cellStyle name="Comma 2 3 2" xfId="4186"/>
    <cellStyle name="Comma 2 4" xfId="4187"/>
    <cellStyle name="Comma 2 5" xfId="4764"/>
    <cellStyle name="Comma 2 6" xfId="5206"/>
    <cellStyle name="Comma 3" xfId="4"/>
    <cellStyle name="Comma 3 2" xfId="108"/>
    <cellStyle name="Comma 3 2 2" xfId="4655"/>
    <cellStyle name="Comma 3 2 2 2" xfId="2114"/>
    <cellStyle name="Comma 3 3" xfId="270"/>
    <cellStyle name="Comma 3 4" xfId="4188"/>
    <cellStyle name="Comma 32" xfId="271"/>
    <cellStyle name="Comma 4" xfId="5"/>
    <cellStyle name="Comma 4 2" xfId="4189"/>
    <cellStyle name="Comma 5" xfId="17"/>
    <cellStyle name="Comma 5 2" xfId="4190"/>
    <cellStyle name="Comma 5 3" xfId="4656"/>
    <cellStyle name="Comma 6" xfId="173"/>
    <cellStyle name="Comma 7" xfId="272"/>
    <cellStyle name="Comma 8" xfId="273"/>
    <cellStyle name="Comma 9" xfId="274"/>
    <cellStyle name="Comma0" xfId="275"/>
    <cellStyle name="Currency" xfId="971" builtinId="4"/>
    <cellStyle name="Currency 2" xfId="6"/>
    <cellStyle name="Currency 2 2" xfId="4191"/>
    <cellStyle name="Currency 2 3" xfId="4765"/>
    <cellStyle name="Currency 2 4" xfId="5205"/>
    <cellStyle name="Currency 3" xfId="7"/>
    <cellStyle name="Currency 3 2" xfId="4192"/>
    <cellStyle name="Currency 4" xfId="172"/>
    <cellStyle name="Currency 4 2" xfId="4193"/>
    <cellStyle name="Currency 5" xfId="8"/>
    <cellStyle name="Currency 5 2" xfId="2374"/>
    <cellStyle name="Currency 6" xfId="250"/>
    <cellStyle name="Currency 7" xfId="300"/>
    <cellStyle name="Currency 8" xfId="972"/>
    <cellStyle name="Currency0" xfId="276"/>
    <cellStyle name="Date" xfId="277"/>
    <cellStyle name="Euro" xfId="9"/>
    <cellStyle name="Explanatory Text 2" xfId="109"/>
    <cellStyle name="Explanatory Text 3" xfId="110"/>
    <cellStyle name="Explanatory Text 4" xfId="111"/>
    <cellStyle name="Explanatory Text 5" xfId="112"/>
    <cellStyle name="Fixed" xfId="278"/>
    <cellStyle name="Followed Hyperlink" xfId="246" builtinId="9" hidden="1"/>
    <cellStyle name="Followed Hyperlink" xfId="248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5" builtinId="9" hidden="1"/>
    <cellStyle name="Followed Hyperlink" xfId="977" builtinId="9" hidden="1"/>
    <cellStyle name="Followed Hyperlink" xfId="979" builtinId="9" hidden="1"/>
    <cellStyle name="Followed Hyperlink" xfId="981" builtinId="9" hidden="1"/>
    <cellStyle name="Followed Hyperlink" xfId="983" builtinId="9" hidden="1"/>
    <cellStyle name="Followed Hyperlink" xfId="985" builtinId="9" hidden="1"/>
    <cellStyle name="Followed Hyperlink" xfId="987" builtinId="9" hidden="1"/>
    <cellStyle name="Followed Hyperlink" xfId="989" builtinId="9" hidden="1"/>
    <cellStyle name="Followed Hyperlink" xfId="991" builtinId="9" hidden="1"/>
    <cellStyle name="Followed Hyperlink" xfId="993" builtinId="9" hidden="1"/>
    <cellStyle name="Followed Hyperlink" xfId="995" builtinId="9" hidden="1"/>
    <cellStyle name="Followed Hyperlink" xfId="997" builtinId="9" hidden="1"/>
    <cellStyle name="Followed Hyperlink" xfId="999" builtinId="9" hidden="1"/>
    <cellStyle name="Followed Hyperlink" xfId="1001" builtinId="9" hidden="1"/>
    <cellStyle name="Followed Hyperlink" xfId="1003" builtinId="9" hidden="1"/>
    <cellStyle name="Followed Hyperlink" xfId="1005" builtinId="9" hidden="1"/>
    <cellStyle name="Followed Hyperlink" xfId="1007" builtinId="9" hidden="1"/>
    <cellStyle name="Followed Hyperlink" xfId="1009" builtinId="9" hidden="1"/>
    <cellStyle name="Followed Hyperlink" xfId="1011" builtinId="9" hidden="1"/>
    <cellStyle name="Followed Hyperlink" xfId="1013" builtinId="9" hidden="1"/>
    <cellStyle name="Followed Hyperlink" xfId="1015" builtinId="9" hidden="1"/>
    <cellStyle name="Followed Hyperlink" xfId="1017" builtinId="9" hidden="1"/>
    <cellStyle name="Followed Hyperlink" xfId="1019" builtinId="9" hidden="1"/>
    <cellStyle name="Followed Hyperlink" xfId="1021" builtinId="9" hidden="1"/>
    <cellStyle name="Followed Hyperlink" xfId="1023" builtinId="9" hidden="1"/>
    <cellStyle name="Followed Hyperlink" xfId="1025" builtinId="9" hidden="1"/>
    <cellStyle name="Followed Hyperlink" xfId="1027" builtinId="9" hidden="1"/>
    <cellStyle name="Followed Hyperlink" xfId="1029" builtinId="9" hidden="1"/>
    <cellStyle name="Followed Hyperlink" xfId="1031" builtinId="9" hidden="1"/>
    <cellStyle name="Followed Hyperlink" xfId="1033" builtinId="9" hidden="1"/>
    <cellStyle name="Followed Hyperlink" xfId="1035" builtinId="9" hidden="1"/>
    <cellStyle name="Followed Hyperlink" xfId="1037" builtinId="9" hidden="1"/>
    <cellStyle name="Followed Hyperlink" xfId="1039" builtinId="9" hidden="1"/>
    <cellStyle name="Followed Hyperlink" xfId="1041" builtinId="9" hidden="1"/>
    <cellStyle name="Followed Hyperlink" xfId="1043" builtinId="9" hidden="1"/>
    <cellStyle name="Followed Hyperlink" xfId="1045" builtinId="9" hidden="1"/>
    <cellStyle name="Followed Hyperlink" xfId="1047" builtinId="9" hidden="1"/>
    <cellStyle name="Followed Hyperlink" xfId="1049" builtinId="9" hidden="1"/>
    <cellStyle name="Followed Hyperlink" xfId="1051" builtinId="9" hidden="1"/>
    <cellStyle name="Followed Hyperlink" xfId="1053" builtinId="9" hidden="1"/>
    <cellStyle name="Followed Hyperlink" xfId="1055" builtinId="9" hidden="1"/>
    <cellStyle name="Followed Hyperlink" xfId="1057" builtinId="9" hidden="1"/>
    <cellStyle name="Followed Hyperlink" xfId="1059" builtinId="9" hidden="1"/>
    <cellStyle name="Followed Hyperlink" xfId="1061" builtinId="9" hidden="1"/>
    <cellStyle name="Followed Hyperlink" xfId="1063" builtinId="9" hidden="1"/>
    <cellStyle name="Followed Hyperlink" xfId="1065" builtinId="9" hidden="1"/>
    <cellStyle name="Followed Hyperlink" xfId="1067" builtinId="9" hidden="1"/>
    <cellStyle name="Followed Hyperlink" xfId="1069" builtinId="9" hidden="1"/>
    <cellStyle name="Followed Hyperlink" xfId="1071" builtinId="9" hidden="1"/>
    <cellStyle name="Followed Hyperlink" xfId="1073" builtinId="9" hidden="1"/>
    <cellStyle name="Followed Hyperlink" xfId="1075" builtinId="9" hidden="1"/>
    <cellStyle name="Followed Hyperlink" xfId="1077" builtinId="9" hidden="1"/>
    <cellStyle name="Followed Hyperlink" xfId="1079" builtinId="9" hidden="1"/>
    <cellStyle name="Followed Hyperlink" xfId="1081" builtinId="9" hidden="1"/>
    <cellStyle name="Followed Hyperlink" xfId="1083" builtinId="9" hidden="1"/>
    <cellStyle name="Followed Hyperlink" xfId="1085" builtinId="9" hidden="1"/>
    <cellStyle name="Followed Hyperlink" xfId="1087" builtinId="9" hidden="1"/>
    <cellStyle name="Followed Hyperlink" xfId="1089" builtinId="9" hidden="1"/>
    <cellStyle name="Followed Hyperlink" xfId="1091" builtinId="9" hidden="1"/>
    <cellStyle name="Followed Hyperlink" xfId="1093" builtinId="9" hidden="1"/>
    <cellStyle name="Followed Hyperlink" xfId="1095" builtinId="9" hidden="1"/>
    <cellStyle name="Followed Hyperlink" xfId="1097" builtinId="9" hidden="1"/>
    <cellStyle name="Followed Hyperlink" xfId="1099" builtinId="9" hidden="1"/>
    <cellStyle name="Followed Hyperlink" xfId="1101" builtinId="9" hidden="1"/>
    <cellStyle name="Followed Hyperlink" xfId="1103" builtinId="9" hidden="1"/>
    <cellStyle name="Followed Hyperlink" xfId="1105" builtinId="9" hidden="1"/>
    <cellStyle name="Followed Hyperlink" xfId="1107" builtinId="9" hidden="1"/>
    <cellStyle name="Followed Hyperlink" xfId="1109" builtinId="9" hidden="1"/>
    <cellStyle name="Followed Hyperlink" xfId="1111" builtinId="9" hidden="1"/>
    <cellStyle name="Followed Hyperlink" xfId="1113" builtinId="9" hidden="1"/>
    <cellStyle name="Followed Hyperlink" xfId="1115" builtinId="9" hidden="1"/>
    <cellStyle name="Followed Hyperlink" xfId="1117" builtinId="9" hidden="1"/>
    <cellStyle name="Followed Hyperlink" xfId="1118" builtinId="9" hidden="1"/>
    <cellStyle name="Followed Hyperlink" xfId="1119" builtinId="9" hidden="1"/>
    <cellStyle name="Followed Hyperlink" xfId="1120" builtinId="9" hidden="1"/>
    <cellStyle name="Followed Hyperlink" xfId="1121" builtinId="9" hidden="1"/>
    <cellStyle name="Followed Hyperlink" xfId="1122" builtinId="9" hidden="1"/>
    <cellStyle name="Followed Hyperlink" xfId="1123" builtinId="9" hidden="1"/>
    <cellStyle name="Followed Hyperlink" xfId="1124" builtinId="9" hidden="1"/>
    <cellStyle name="Followed Hyperlink" xfId="1125" builtinId="9" hidden="1"/>
    <cellStyle name="Followed Hyperlink" xfId="1126" builtinId="9" hidden="1"/>
    <cellStyle name="Followed Hyperlink" xfId="1127" builtinId="9" hidden="1"/>
    <cellStyle name="Followed Hyperlink" xfId="1128" builtinId="9" hidden="1"/>
    <cellStyle name="Followed Hyperlink" xfId="1129" builtinId="9" hidden="1"/>
    <cellStyle name="Followed Hyperlink" xfId="1130" builtinId="9" hidden="1"/>
    <cellStyle name="Followed Hyperlink" xfId="1131" builtinId="9" hidden="1"/>
    <cellStyle name="Followed Hyperlink" xfId="1132" builtinId="9" hidden="1"/>
    <cellStyle name="Followed Hyperlink" xfId="1133" builtinId="9" hidden="1"/>
    <cellStyle name="Followed Hyperlink" xfId="1134" builtinId="9" hidden="1"/>
    <cellStyle name="Followed Hyperlink" xfId="1135" builtinId="9" hidden="1"/>
    <cellStyle name="Followed Hyperlink" xfId="1136" builtinId="9" hidden="1"/>
    <cellStyle name="Followed Hyperlink" xfId="1137" builtinId="9" hidden="1"/>
    <cellStyle name="Followed Hyperlink" xfId="1138" builtinId="9" hidden="1"/>
    <cellStyle name="Followed Hyperlink" xfId="1139" builtinId="9" hidden="1"/>
    <cellStyle name="Followed Hyperlink" xfId="1140" builtinId="9" hidden="1"/>
    <cellStyle name="Followed Hyperlink" xfId="1142" builtinId="9" hidden="1"/>
    <cellStyle name="Followed Hyperlink" xfId="1143" builtinId="9" hidden="1"/>
    <cellStyle name="Followed Hyperlink" xfId="1144" builtinId="9" hidden="1"/>
    <cellStyle name="Followed Hyperlink" xfId="1145" builtinId="9" hidden="1"/>
    <cellStyle name="Followed Hyperlink" xfId="1146" builtinId="9" hidden="1"/>
    <cellStyle name="Followed Hyperlink" xfId="1147" builtinId="9" hidden="1"/>
    <cellStyle name="Followed Hyperlink" xfId="1148" builtinId="9" hidden="1"/>
    <cellStyle name="Followed Hyperlink" xfId="1149" builtinId="9" hidden="1"/>
    <cellStyle name="Followed Hyperlink" xfId="1150" builtinId="9" hidden="1"/>
    <cellStyle name="Followed Hyperlink" xfId="1151" builtinId="9" hidden="1"/>
    <cellStyle name="Followed Hyperlink" xfId="1152" builtinId="9" hidden="1"/>
    <cellStyle name="Followed Hyperlink" xfId="1153" builtinId="9" hidden="1"/>
    <cellStyle name="Followed Hyperlink" xfId="1154" builtinId="9" hidden="1"/>
    <cellStyle name="Followed Hyperlink" xfId="1155" builtinId="9" hidden="1"/>
    <cellStyle name="Followed Hyperlink" xfId="1156" builtinId="9" hidden="1"/>
    <cellStyle name="Followed Hyperlink" xfId="1157" builtinId="9" hidden="1"/>
    <cellStyle name="Followed Hyperlink" xfId="1158" builtinId="9" hidden="1"/>
    <cellStyle name="Followed Hyperlink" xfId="1159" builtinId="9" hidden="1"/>
    <cellStyle name="Followed Hyperlink" xfId="1160" builtinId="9" hidden="1"/>
    <cellStyle name="Followed Hyperlink" xfId="1161" builtinId="9" hidden="1"/>
    <cellStyle name="Followed Hyperlink" xfId="1162" builtinId="9" hidden="1"/>
    <cellStyle name="Followed Hyperlink" xfId="1163" builtinId="9" hidden="1"/>
    <cellStyle name="Followed Hyperlink" xfId="1164" builtinId="9" hidden="1"/>
    <cellStyle name="Followed Hyperlink" xfId="1165" builtinId="9" hidden="1"/>
    <cellStyle name="Followed Hyperlink" xfId="1166" builtinId="9" hidden="1"/>
    <cellStyle name="Followed Hyperlink" xfId="1167" builtinId="9" hidden="1"/>
    <cellStyle name="Followed Hyperlink" xfId="1168" builtinId="9" hidden="1"/>
    <cellStyle name="Followed Hyperlink" xfId="1169" builtinId="9" hidden="1"/>
    <cellStyle name="Followed Hyperlink" xfId="1170" builtinId="9" hidden="1"/>
    <cellStyle name="Followed Hyperlink" xfId="1171" builtinId="9" hidden="1"/>
    <cellStyle name="Followed Hyperlink" xfId="1172" builtinId="9" hidden="1"/>
    <cellStyle name="Followed Hyperlink" xfId="1173" builtinId="9" hidden="1"/>
    <cellStyle name="Followed Hyperlink" xfId="1174" builtinId="9" hidden="1"/>
    <cellStyle name="Followed Hyperlink" xfId="1175" builtinId="9" hidden="1"/>
    <cellStyle name="Followed Hyperlink" xfId="1176" builtinId="9" hidden="1"/>
    <cellStyle name="Followed Hyperlink" xfId="1177" builtinId="9" hidden="1"/>
    <cellStyle name="Followed Hyperlink" xfId="1178" builtinId="9" hidden="1"/>
    <cellStyle name="Followed Hyperlink" xfId="1179" builtinId="9" hidden="1"/>
    <cellStyle name="Followed Hyperlink" xfId="1180" builtinId="9" hidden="1"/>
    <cellStyle name="Followed Hyperlink" xfId="1181" builtinId="9" hidden="1"/>
    <cellStyle name="Followed Hyperlink" xfId="1182" builtinId="9" hidden="1"/>
    <cellStyle name="Followed Hyperlink" xfId="1183" builtinId="9" hidden="1"/>
    <cellStyle name="Followed Hyperlink" xfId="1184" builtinId="9" hidden="1"/>
    <cellStyle name="Followed Hyperlink" xfId="1185" builtinId="9" hidden="1"/>
    <cellStyle name="Followed Hyperlink" xfId="1186" builtinId="9" hidden="1"/>
    <cellStyle name="Followed Hyperlink" xfId="1187" builtinId="9" hidden="1"/>
    <cellStyle name="Followed Hyperlink" xfId="1188" builtinId="9" hidden="1"/>
    <cellStyle name="Followed Hyperlink" xfId="1189" builtinId="9" hidden="1"/>
    <cellStyle name="Followed Hyperlink" xfId="1190" builtinId="9" hidden="1"/>
    <cellStyle name="Followed Hyperlink" xfId="1191" builtinId="9" hidden="1"/>
    <cellStyle name="Followed Hyperlink" xfId="1192" builtinId="9" hidden="1"/>
    <cellStyle name="Followed Hyperlink" xfId="1193" builtinId="9" hidden="1"/>
    <cellStyle name="Followed Hyperlink" xfId="1194" builtinId="9" hidden="1"/>
    <cellStyle name="Followed Hyperlink" xfId="1195" builtinId="9" hidden="1"/>
    <cellStyle name="Followed Hyperlink" xfId="1196" builtinId="9" hidden="1"/>
    <cellStyle name="Followed Hyperlink" xfId="1197" builtinId="9" hidden="1"/>
    <cellStyle name="Followed Hyperlink" xfId="1198" builtinId="9" hidden="1"/>
    <cellStyle name="Followed Hyperlink" xfId="1199" builtinId="9" hidden="1"/>
    <cellStyle name="Followed Hyperlink" xfId="1200" builtinId="9" hidden="1"/>
    <cellStyle name="Followed Hyperlink" xfId="1201" builtinId="9" hidden="1"/>
    <cellStyle name="Followed Hyperlink" xfId="1202" builtinId="9" hidden="1"/>
    <cellStyle name="Followed Hyperlink" xfId="1203" builtinId="9" hidden="1"/>
    <cellStyle name="Followed Hyperlink" xfId="1204" builtinId="9" hidden="1"/>
    <cellStyle name="Followed Hyperlink" xfId="1205" builtinId="9" hidden="1"/>
    <cellStyle name="Followed Hyperlink" xfId="1206" builtinId="9" hidden="1"/>
    <cellStyle name="Followed Hyperlink" xfId="1207" builtinId="9" hidden="1"/>
    <cellStyle name="Followed Hyperlink" xfId="1208" builtinId="9" hidden="1"/>
    <cellStyle name="Followed Hyperlink" xfId="1209" builtinId="9" hidden="1"/>
    <cellStyle name="Followed Hyperlink" xfId="1210" builtinId="9" hidden="1"/>
    <cellStyle name="Followed Hyperlink" xfId="1211" builtinId="9" hidden="1"/>
    <cellStyle name="Followed Hyperlink" xfId="1212" builtinId="9" hidden="1"/>
    <cellStyle name="Followed Hyperlink" xfId="1213" builtinId="9" hidden="1"/>
    <cellStyle name="Followed Hyperlink" xfId="1214" builtinId="9" hidden="1"/>
    <cellStyle name="Followed Hyperlink" xfId="1215" builtinId="9" hidden="1"/>
    <cellStyle name="Followed Hyperlink" xfId="1216" builtinId="9" hidden="1"/>
    <cellStyle name="Followed Hyperlink" xfId="1217" builtinId="9" hidden="1"/>
    <cellStyle name="Followed Hyperlink" xfId="1218" builtinId="9" hidden="1"/>
    <cellStyle name="Followed Hyperlink" xfId="1219" builtinId="9" hidden="1"/>
    <cellStyle name="Followed Hyperlink" xfId="1220" builtinId="9" hidden="1"/>
    <cellStyle name="Followed Hyperlink" xfId="1221" builtinId="9" hidden="1"/>
    <cellStyle name="Followed Hyperlink" xfId="1222" builtinId="9" hidden="1"/>
    <cellStyle name="Followed Hyperlink" xfId="1223" builtinId="9" hidden="1"/>
    <cellStyle name="Followed Hyperlink" xfId="1224" builtinId="9" hidden="1"/>
    <cellStyle name="Followed Hyperlink" xfId="1225" builtinId="9" hidden="1"/>
    <cellStyle name="Followed Hyperlink" xfId="1226" builtinId="9" hidden="1"/>
    <cellStyle name="Followed Hyperlink" xfId="1227" builtinId="9" hidden="1"/>
    <cellStyle name="Followed Hyperlink" xfId="1228" builtinId="9" hidden="1"/>
    <cellStyle name="Followed Hyperlink" xfId="1229" builtinId="9" hidden="1"/>
    <cellStyle name="Followed Hyperlink" xfId="1230" builtinId="9" hidden="1"/>
    <cellStyle name="Followed Hyperlink" xfId="1231" builtinId="9" hidden="1"/>
    <cellStyle name="Followed Hyperlink" xfId="1232" builtinId="9" hidden="1"/>
    <cellStyle name="Followed Hyperlink" xfId="1233" builtinId="9" hidden="1"/>
    <cellStyle name="Followed Hyperlink" xfId="1234" builtinId="9" hidden="1"/>
    <cellStyle name="Followed Hyperlink" xfId="1235" builtinId="9" hidden="1"/>
    <cellStyle name="Followed Hyperlink" xfId="1236" builtinId="9" hidden="1"/>
    <cellStyle name="Followed Hyperlink" xfId="1237" builtinId="9" hidden="1"/>
    <cellStyle name="Followed Hyperlink" xfId="1238" builtinId="9" hidden="1"/>
    <cellStyle name="Followed Hyperlink" xfId="1239" builtinId="9" hidden="1"/>
    <cellStyle name="Followed Hyperlink" xfId="1240" builtinId="9" hidden="1"/>
    <cellStyle name="Followed Hyperlink" xfId="1241" builtinId="9" hidden="1"/>
    <cellStyle name="Followed Hyperlink" xfId="1242" builtinId="9" hidden="1"/>
    <cellStyle name="Followed Hyperlink" xfId="1243" builtinId="9" hidden="1"/>
    <cellStyle name="Followed Hyperlink" xfId="1244" builtinId="9" hidden="1"/>
    <cellStyle name="Followed Hyperlink" xfId="1245" builtinId="9" hidden="1"/>
    <cellStyle name="Followed Hyperlink" xfId="1246" builtinId="9" hidden="1"/>
    <cellStyle name="Followed Hyperlink" xfId="1247" builtinId="9" hidden="1"/>
    <cellStyle name="Followed Hyperlink" xfId="1248" builtinId="9" hidden="1"/>
    <cellStyle name="Followed Hyperlink" xfId="1249" builtinId="9" hidden="1"/>
    <cellStyle name="Followed Hyperlink" xfId="1250" builtinId="9" hidden="1"/>
    <cellStyle name="Followed Hyperlink" xfId="1251" builtinId="9" hidden="1"/>
    <cellStyle name="Followed Hyperlink" xfId="1252" builtinId="9" hidden="1"/>
    <cellStyle name="Followed Hyperlink" xfId="1253" builtinId="9" hidden="1"/>
    <cellStyle name="Followed Hyperlink" xfId="1254" builtinId="9" hidden="1"/>
    <cellStyle name="Followed Hyperlink" xfId="1255" builtinId="9" hidden="1"/>
    <cellStyle name="Followed Hyperlink" xfId="1259" builtinId="9" hidden="1"/>
    <cellStyle name="Followed Hyperlink" xfId="1261" builtinId="9" hidden="1"/>
    <cellStyle name="Followed Hyperlink" xfId="1262" builtinId="9" hidden="1"/>
    <cellStyle name="Followed Hyperlink" xfId="1263" builtinId="9" hidden="1"/>
    <cellStyle name="Followed Hyperlink" xfId="1264" builtinId="9" hidden="1"/>
    <cellStyle name="Followed Hyperlink" xfId="1265" builtinId="9" hidden="1"/>
    <cellStyle name="Followed Hyperlink" xfId="1266" builtinId="9" hidden="1"/>
    <cellStyle name="Followed Hyperlink" xfId="1267" builtinId="9" hidden="1"/>
    <cellStyle name="Followed Hyperlink" xfId="1268" builtinId="9" hidden="1"/>
    <cellStyle name="Followed Hyperlink" xfId="1269" builtinId="9" hidden="1"/>
    <cellStyle name="Followed Hyperlink" xfId="1270" builtinId="9" hidden="1"/>
    <cellStyle name="Followed Hyperlink" xfId="1271" builtinId="9" hidden="1"/>
    <cellStyle name="Followed Hyperlink" xfId="1272" builtinId="9" hidden="1"/>
    <cellStyle name="Followed Hyperlink" xfId="1273" builtinId="9" hidden="1"/>
    <cellStyle name="Followed Hyperlink" xfId="1274" builtinId="9" hidden="1"/>
    <cellStyle name="Followed Hyperlink" xfId="1275" builtinId="9" hidden="1"/>
    <cellStyle name="Followed Hyperlink" xfId="1276" builtinId="9" hidden="1"/>
    <cellStyle name="Followed Hyperlink" xfId="1277" builtinId="9" hidden="1"/>
    <cellStyle name="Followed Hyperlink" xfId="1278" builtinId="9" hidden="1"/>
    <cellStyle name="Followed Hyperlink" xfId="1279" builtinId="9" hidden="1"/>
    <cellStyle name="Followed Hyperlink" xfId="1280" builtinId="9" hidden="1"/>
    <cellStyle name="Followed Hyperlink" xfId="1281" builtinId="9" hidden="1"/>
    <cellStyle name="Followed Hyperlink" xfId="1282" builtinId="9" hidden="1"/>
    <cellStyle name="Followed Hyperlink" xfId="1283" builtinId="9" hidden="1"/>
    <cellStyle name="Followed Hyperlink" xfId="1284" builtinId="9" hidden="1"/>
    <cellStyle name="Followed Hyperlink" xfId="1285" builtinId="9" hidden="1"/>
    <cellStyle name="Followed Hyperlink" xfId="1286" builtinId="9" hidden="1"/>
    <cellStyle name="Followed Hyperlink" xfId="1287" builtinId="9" hidden="1"/>
    <cellStyle name="Followed Hyperlink" xfId="1288" builtinId="9" hidden="1"/>
    <cellStyle name="Followed Hyperlink" xfId="1289" builtinId="9" hidden="1"/>
    <cellStyle name="Followed Hyperlink" xfId="1290" builtinId="9" hidden="1"/>
    <cellStyle name="Followed Hyperlink" xfId="1291" builtinId="9" hidden="1"/>
    <cellStyle name="Followed Hyperlink" xfId="1292" builtinId="9" hidden="1"/>
    <cellStyle name="Followed Hyperlink" xfId="1293" builtinId="9" hidden="1"/>
    <cellStyle name="Followed Hyperlink" xfId="1294" builtinId="9" hidden="1"/>
    <cellStyle name="Followed Hyperlink" xfId="1295" builtinId="9" hidden="1"/>
    <cellStyle name="Followed Hyperlink" xfId="1296" builtinId="9" hidden="1"/>
    <cellStyle name="Followed Hyperlink" xfId="1297" builtinId="9" hidden="1"/>
    <cellStyle name="Followed Hyperlink" xfId="1298" builtinId="9" hidden="1"/>
    <cellStyle name="Followed Hyperlink" xfId="1299" builtinId="9" hidden="1"/>
    <cellStyle name="Followed Hyperlink" xfId="1300" builtinId="9" hidden="1"/>
    <cellStyle name="Followed Hyperlink" xfId="1301" builtinId="9" hidden="1"/>
    <cellStyle name="Followed Hyperlink" xfId="1302" builtinId="9" hidden="1"/>
    <cellStyle name="Followed Hyperlink" xfId="1303" builtinId="9" hidden="1"/>
    <cellStyle name="Followed Hyperlink" xfId="1304" builtinId="9" hidden="1"/>
    <cellStyle name="Followed Hyperlink" xfId="1305" builtinId="9" hidden="1"/>
    <cellStyle name="Followed Hyperlink" xfId="1306" builtinId="9" hidden="1"/>
    <cellStyle name="Followed Hyperlink" xfId="1307" builtinId="9" hidden="1"/>
    <cellStyle name="Followed Hyperlink" xfId="1308" builtinId="9" hidden="1"/>
    <cellStyle name="Followed Hyperlink" xfId="1309" builtinId="9" hidden="1"/>
    <cellStyle name="Followed Hyperlink" xfId="1310" builtinId="9" hidden="1"/>
    <cellStyle name="Followed Hyperlink" xfId="1311" builtinId="9" hidden="1"/>
    <cellStyle name="Followed Hyperlink" xfId="1312" builtinId="9" hidden="1"/>
    <cellStyle name="Followed Hyperlink" xfId="1313" builtinId="9" hidden="1"/>
    <cellStyle name="Followed Hyperlink" xfId="1314" builtinId="9" hidden="1"/>
    <cellStyle name="Followed Hyperlink" xfId="1315" builtinId="9" hidden="1"/>
    <cellStyle name="Followed Hyperlink" xfId="1316" builtinId="9" hidden="1"/>
    <cellStyle name="Followed Hyperlink" xfId="1317" builtinId="9" hidden="1"/>
    <cellStyle name="Followed Hyperlink" xfId="1318" builtinId="9" hidden="1"/>
    <cellStyle name="Followed Hyperlink" xfId="1319" builtinId="9" hidden="1"/>
    <cellStyle name="Followed Hyperlink" xfId="1320" builtinId="9" hidden="1"/>
    <cellStyle name="Followed Hyperlink" xfId="1321" builtinId="9" hidden="1"/>
    <cellStyle name="Followed Hyperlink" xfId="1322" builtinId="9" hidden="1"/>
    <cellStyle name="Followed Hyperlink" xfId="1323" builtinId="9" hidden="1"/>
    <cellStyle name="Followed Hyperlink" xfId="1324" builtinId="9" hidden="1"/>
    <cellStyle name="Followed Hyperlink" xfId="1325" builtinId="9" hidden="1"/>
    <cellStyle name="Followed Hyperlink" xfId="1326" builtinId="9" hidden="1"/>
    <cellStyle name="Followed Hyperlink" xfId="1327" builtinId="9" hidden="1"/>
    <cellStyle name="Followed Hyperlink" xfId="1328" builtinId="9" hidden="1"/>
    <cellStyle name="Followed Hyperlink" xfId="1329" builtinId="9" hidden="1"/>
    <cellStyle name="Followed Hyperlink" xfId="1330" builtinId="9" hidden="1"/>
    <cellStyle name="Followed Hyperlink" xfId="1331" builtinId="9" hidden="1"/>
    <cellStyle name="Followed Hyperlink" xfId="1332" builtinId="9" hidden="1"/>
    <cellStyle name="Followed Hyperlink" xfId="1333" builtinId="9" hidden="1"/>
    <cellStyle name="Followed Hyperlink" xfId="1334" builtinId="9" hidden="1"/>
    <cellStyle name="Followed Hyperlink" xfId="1335" builtinId="9" hidden="1"/>
    <cellStyle name="Followed Hyperlink" xfId="1336" builtinId="9" hidden="1"/>
    <cellStyle name="Followed Hyperlink" xfId="1337" builtinId="9" hidden="1"/>
    <cellStyle name="Followed Hyperlink" xfId="1338" builtinId="9" hidden="1"/>
    <cellStyle name="Followed Hyperlink" xfId="1339" builtinId="9" hidden="1"/>
    <cellStyle name="Followed Hyperlink" xfId="1340" builtinId="9" hidden="1"/>
    <cellStyle name="Followed Hyperlink" xfId="1341" builtinId="9" hidden="1"/>
    <cellStyle name="Followed Hyperlink" xfId="1342" builtinId="9" hidden="1"/>
    <cellStyle name="Followed Hyperlink" xfId="1343" builtinId="9" hidden="1"/>
    <cellStyle name="Followed Hyperlink" xfId="1344" builtinId="9" hidden="1"/>
    <cellStyle name="Followed Hyperlink" xfId="1345" builtinId="9" hidden="1"/>
    <cellStyle name="Followed Hyperlink" xfId="1346" builtinId="9" hidden="1"/>
    <cellStyle name="Followed Hyperlink" xfId="1347" builtinId="9" hidden="1"/>
    <cellStyle name="Followed Hyperlink" xfId="1348" builtinId="9" hidden="1"/>
    <cellStyle name="Followed Hyperlink" xfId="1349" builtinId="9" hidden="1"/>
    <cellStyle name="Followed Hyperlink" xfId="1350" builtinId="9" hidden="1"/>
    <cellStyle name="Followed Hyperlink" xfId="1351" builtinId="9" hidden="1"/>
    <cellStyle name="Followed Hyperlink" xfId="1352" builtinId="9" hidden="1"/>
    <cellStyle name="Followed Hyperlink" xfId="1353" builtinId="9" hidden="1"/>
    <cellStyle name="Followed Hyperlink" xfId="1354" builtinId="9" hidden="1"/>
    <cellStyle name="Followed Hyperlink" xfId="1355" builtinId="9" hidden="1"/>
    <cellStyle name="Followed Hyperlink" xfId="1356" builtinId="9" hidden="1"/>
    <cellStyle name="Followed Hyperlink" xfId="1357" builtinId="9" hidden="1"/>
    <cellStyle name="Followed Hyperlink" xfId="1358" builtinId="9" hidden="1"/>
    <cellStyle name="Followed Hyperlink" xfId="1359" builtinId="9" hidden="1"/>
    <cellStyle name="Followed Hyperlink" xfId="1360" builtinId="9" hidden="1"/>
    <cellStyle name="Followed Hyperlink" xfId="1361" builtinId="9" hidden="1"/>
    <cellStyle name="Followed Hyperlink" xfId="1362" builtinId="9" hidden="1"/>
    <cellStyle name="Followed Hyperlink" xfId="1363" builtinId="9" hidden="1"/>
    <cellStyle name="Followed Hyperlink" xfId="1364" builtinId="9" hidden="1"/>
    <cellStyle name="Followed Hyperlink" xfId="1365" builtinId="9" hidden="1"/>
    <cellStyle name="Followed Hyperlink" xfId="1366" builtinId="9" hidden="1"/>
    <cellStyle name="Followed Hyperlink" xfId="1367" builtinId="9" hidden="1"/>
    <cellStyle name="Followed Hyperlink" xfId="1368" builtinId="9" hidden="1"/>
    <cellStyle name="Followed Hyperlink" xfId="1369" builtinId="9" hidden="1"/>
    <cellStyle name="Followed Hyperlink" xfId="1370" builtinId="9" hidden="1"/>
    <cellStyle name="Followed Hyperlink" xfId="1371" builtinId="9" hidden="1"/>
    <cellStyle name="Followed Hyperlink" xfId="1372" builtinId="9" hidden="1"/>
    <cellStyle name="Followed Hyperlink" xfId="1373" builtinId="9" hidden="1"/>
    <cellStyle name="Followed Hyperlink" xfId="1374" builtinId="9" hidden="1"/>
    <cellStyle name="Followed Hyperlink" xfId="1375" builtinId="9" hidden="1"/>
    <cellStyle name="Followed Hyperlink" xfId="1376" builtinId="9" hidden="1"/>
    <cellStyle name="Followed Hyperlink" xfId="1377" builtinId="9" hidden="1"/>
    <cellStyle name="Followed Hyperlink" xfId="1378" builtinId="9" hidden="1"/>
    <cellStyle name="Followed Hyperlink" xfId="1379" builtinId="9" hidden="1"/>
    <cellStyle name="Followed Hyperlink" xfId="1380" builtinId="9" hidden="1"/>
    <cellStyle name="Followed Hyperlink" xfId="1381" builtinId="9" hidden="1"/>
    <cellStyle name="Followed Hyperlink" xfId="1382" builtinId="9" hidden="1"/>
    <cellStyle name="Followed Hyperlink" xfId="1383" builtinId="9" hidden="1"/>
    <cellStyle name="Followed Hyperlink" xfId="1384" builtinId="9" hidden="1"/>
    <cellStyle name="Followed Hyperlink" xfId="1385" builtinId="9" hidden="1"/>
    <cellStyle name="Followed Hyperlink" xfId="1386" builtinId="9" hidden="1"/>
    <cellStyle name="Followed Hyperlink" xfId="1387" builtinId="9" hidden="1"/>
    <cellStyle name="Followed Hyperlink" xfId="1388" builtinId="9" hidden="1"/>
    <cellStyle name="Followed Hyperlink" xfId="1389" builtinId="9" hidden="1"/>
    <cellStyle name="Followed Hyperlink" xfId="1390" builtinId="9" hidden="1"/>
    <cellStyle name="Followed Hyperlink" xfId="1391" builtinId="9" hidden="1"/>
    <cellStyle name="Followed Hyperlink" xfId="1392" builtinId="9" hidden="1"/>
    <cellStyle name="Followed Hyperlink" xfId="1393" builtinId="9" hidden="1"/>
    <cellStyle name="Followed Hyperlink" xfId="1394" builtinId="9" hidden="1"/>
    <cellStyle name="Followed Hyperlink" xfId="1395" builtinId="9" hidden="1"/>
    <cellStyle name="Followed Hyperlink" xfId="1396" builtinId="9" hidden="1"/>
    <cellStyle name="Followed Hyperlink" xfId="1397" builtinId="9" hidden="1"/>
    <cellStyle name="Followed Hyperlink" xfId="1398" builtinId="9" hidden="1"/>
    <cellStyle name="Followed Hyperlink" xfId="1399" builtinId="9" hidden="1"/>
    <cellStyle name="Followed Hyperlink" xfId="1400" builtinId="9" hidden="1"/>
    <cellStyle name="Followed Hyperlink" xfId="1401" builtinId="9" hidden="1"/>
    <cellStyle name="Followed Hyperlink" xfId="1402" builtinId="9" hidden="1"/>
    <cellStyle name="Followed Hyperlink" xfId="1403" builtinId="9" hidden="1"/>
    <cellStyle name="Followed Hyperlink" xfId="1404" builtinId="9" hidden="1"/>
    <cellStyle name="Followed Hyperlink" xfId="1405" builtinId="9" hidden="1"/>
    <cellStyle name="Followed Hyperlink" xfId="1406" builtinId="9" hidden="1"/>
    <cellStyle name="Followed Hyperlink" xfId="1407" builtinId="9" hidden="1"/>
    <cellStyle name="Followed Hyperlink" xfId="1408" builtinId="9" hidden="1"/>
    <cellStyle name="Followed Hyperlink" xfId="1409" builtinId="9" hidden="1"/>
    <cellStyle name="Followed Hyperlink" xfId="1410" builtinId="9" hidden="1"/>
    <cellStyle name="Followed Hyperlink" xfId="1411" builtinId="9" hidden="1"/>
    <cellStyle name="Followed Hyperlink" xfId="1412" builtinId="9" hidden="1"/>
    <cellStyle name="Followed Hyperlink" xfId="1413" builtinId="9" hidden="1"/>
    <cellStyle name="Followed Hyperlink" xfId="1414" builtinId="9" hidden="1"/>
    <cellStyle name="Followed Hyperlink" xfId="1415" builtinId="9" hidden="1"/>
    <cellStyle name="Followed Hyperlink" xfId="1416" builtinId="9" hidden="1"/>
    <cellStyle name="Followed Hyperlink" xfId="1417" builtinId="9" hidden="1"/>
    <cellStyle name="Followed Hyperlink" xfId="1418" builtinId="9" hidden="1"/>
    <cellStyle name="Followed Hyperlink" xfId="1419" builtinId="9" hidden="1"/>
    <cellStyle name="Followed Hyperlink" xfId="1420" builtinId="9" hidden="1"/>
    <cellStyle name="Followed Hyperlink" xfId="1421" builtinId="9" hidden="1"/>
    <cellStyle name="Followed Hyperlink" xfId="1422" builtinId="9" hidden="1"/>
    <cellStyle name="Followed Hyperlink" xfId="1423" builtinId="9" hidden="1"/>
    <cellStyle name="Followed Hyperlink" xfId="1424" builtinId="9" hidden="1"/>
    <cellStyle name="Followed Hyperlink" xfId="1425" builtinId="9" hidden="1"/>
    <cellStyle name="Followed Hyperlink" xfId="1426" builtinId="9" hidden="1"/>
    <cellStyle name="Followed Hyperlink" xfId="1427" builtinId="9" hidden="1"/>
    <cellStyle name="Followed Hyperlink" xfId="1428" builtinId="9" hidden="1"/>
    <cellStyle name="Followed Hyperlink" xfId="1429" builtinId="9" hidden="1"/>
    <cellStyle name="Followed Hyperlink" xfId="1430" builtinId="9" hidden="1"/>
    <cellStyle name="Followed Hyperlink" xfId="1431" builtinId="9" hidden="1"/>
    <cellStyle name="Followed Hyperlink" xfId="1432" builtinId="9" hidden="1"/>
    <cellStyle name="Followed Hyperlink" xfId="1433" builtinId="9" hidden="1"/>
    <cellStyle name="Followed Hyperlink" xfId="1434" builtinId="9" hidden="1"/>
    <cellStyle name="Followed Hyperlink" xfId="1435" builtinId="9" hidden="1"/>
    <cellStyle name="Followed Hyperlink" xfId="1436" builtinId="9" hidden="1"/>
    <cellStyle name="Followed Hyperlink" xfId="1437" builtinId="9" hidden="1"/>
    <cellStyle name="Followed Hyperlink" xfId="1438" builtinId="9" hidden="1"/>
    <cellStyle name="Followed Hyperlink" xfId="1439" builtinId="9" hidden="1"/>
    <cellStyle name="Followed Hyperlink" xfId="1440" builtinId="9" hidden="1"/>
    <cellStyle name="Followed Hyperlink" xfId="1441" builtinId="9" hidden="1"/>
    <cellStyle name="Followed Hyperlink" xfId="1442" builtinId="9" hidden="1"/>
    <cellStyle name="Followed Hyperlink" xfId="1443" builtinId="9" hidden="1"/>
    <cellStyle name="Followed Hyperlink" xfId="1444" builtinId="9" hidden="1"/>
    <cellStyle name="Followed Hyperlink" xfId="1445" builtinId="9" hidden="1"/>
    <cellStyle name="Followed Hyperlink" xfId="1446" builtinId="9" hidden="1"/>
    <cellStyle name="Followed Hyperlink" xfId="1447" builtinId="9" hidden="1"/>
    <cellStyle name="Followed Hyperlink" xfId="1448" builtinId="9" hidden="1"/>
    <cellStyle name="Followed Hyperlink" xfId="1449" builtinId="9" hidden="1"/>
    <cellStyle name="Followed Hyperlink" xfId="1450" builtinId="9" hidden="1"/>
    <cellStyle name="Followed Hyperlink" xfId="1451" builtinId="9" hidden="1"/>
    <cellStyle name="Followed Hyperlink" xfId="1452" builtinId="9" hidden="1"/>
    <cellStyle name="Followed Hyperlink" xfId="1453" builtinId="9" hidden="1"/>
    <cellStyle name="Followed Hyperlink" xfId="1454" builtinId="9" hidden="1"/>
    <cellStyle name="Followed Hyperlink" xfId="1455" builtinId="9" hidden="1"/>
    <cellStyle name="Followed Hyperlink" xfId="1456" builtinId="9" hidden="1"/>
    <cellStyle name="Followed Hyperlink" xfId="1457" builtinId="9" hidden="1"/>
    <cellStyle name="Followed Hyperlink" xfId="1458" builtinId="9" hidden="1"/>
    <cellStyle name="Followed Hyperlink" xfId="1459" builtinId="9" hidden="1"/>
    <cellStyle name="Followed Hyperlink" xfId="1460" builtinId="9" hidden="1"/>
    <cellStyle name="Followed Hyperlink" xfId="1461" builtinId="9" hidden="1"/>
    <cellStyle name="Followed Hyperlink" xfId="1462" builtinId="9" hidden="1"/>
    <cellStyle name="Followed Hyperlink" xfId="1463" builtinId="9" hidden="1"/>
    <cellStyle name="Followed Hyperlink" xfId="1464" builtinId="9" hidden="1"/>
    <cellStyle name="Followed Hyperlink" xfId="1465" builtinId="9" hidden="1"/>
    <cellStyle name="Followed Hyperlink" xfId="1466" builtinId="9" hidden="1"/>
    <cellStyle name="Followed Hyperlink" xfId="1467" builtinId="9" hidden="1"/>
    <cellStyle name="Followed Hyperlink" xfId="1468" builtinId="9" hidden="1"/>
    <cellStyle name="Followed Hyperlink" xfId="1469" builtinId="9" hidden="1"/>
    <cellStyle name="Followed Hyperlink" xfId="1470" builtinId="9" hidden="1"/>
    <cellStyle name="Followed Hyperlink" xfId="1471" builtinId="9" hidden="1"/>
    <cellStyle name="Followed Hyperlink" xfId="1472" builtinId="9" hidden="1"/>
    <cellStyle name="Followed Hyperlink" xfId="1473" builtinId="9" hidden="1"/>
    <cellStyle name="Followed Hyperlink" xfId="1474" builtinId="9" hidden="1"/>
    <cellStyle name="Followed Hyperlink" xfId="1475" builtinId="9" hidden="1"/>
    <cellStyle name="Followed Hyperlink" xfId="1476" builtinId="9" hidden="1"/>
    <cellStyle name="Followed Hyperlink" xfId="1477" builtinId="9" hidden="1"/>
    <cellStyle name="Followed Hyperlink" xfId="1478" builtinId="9" hidden="1"/>
    <cellStyle name="Followed Hyperlink" xfId="1479" builtinId="9" hidden="1"/>
    <cellStyle name="Followed Hyperlink" xfId="1480" builtinId="9" hidden="1"/>
    <cellStyle name="Followed Hyperlink" xfId="1481" builtinId="9" hidden="1"/>
    <cellStyle name="Followed Hyperlink" xfId="1482" builtinId="9" hidden="1"/>
    <cellStyle name="Followed Hyperlink" xfId="1483" builtinId="9" hidden="1"/>
    <cellStyle name="Followed Hyperlink" xfId="1484" builtinId="9" hidden="1"/>
    <cellStyle name="Followed Hyperlink" xfId="1485" builtinId="9" hidden="1"/>
    <cellStyle name="Followed Hyperlink" xfId="1486" builtinId="9" hidden="1"/>
    <cellStyle name="Followed Hyperlink" xfId="1487" builtinId="9" hidden="1"/>
    <cellStyle name="Followed Hyperlink" xfId="1488" builtinId="9" hidden="1"/>
    <cellStyle name="Followed Hyperlink" xfId="1489" builtinId="9" hidden="1"/>
    <cellStyle name="Followed Hyperlink" xfId="1490" builtinId="9" hidden="1"/>
    <cellStyle name="Followed Hyperlink" xfId="1491" builtinId="9" hidden="1"/>
    <cellStyle name="Followed Hyperlink" xfId="1492" builtinId="9" hidden="1"/>
    <cellStyle name="Followed Hyperlink" xfId="1493" builtinId="9" hidden="1"/>
    <cellStyle name="Followed Hyperlink" xfId="1494" builtinId="9" hidden="1"/>
    <cellStyle name="Followed Hyperlink" xfId="1495" builtinId="9" hidden="1"/>
    <cellStyle name="Followed Hyperlink" xfId="1496" builtinId="9" hidden="1"/>
    <cellStyle name="Followed Hyperlink" xfId="1497" builtinId="9" hidden="1"/>
    <cellStyle name="Followed Hyperlink" xfId="1498" builtinId="9" hidden="1"/>
    <cellStyle name="Followed Hyperlink" xfId="1499" builtinId="9" hidden="1"/>
    <cellStyle name="Followed Hyperlink" xfId="1500" builtinId="9" hidden="1"/>
    <cellStyle name="Followed Hyperlink" xfId="1501" builtinId="9" hidden="1"/>
    <cellStyle name="Followed Hyperlink" xfId="1502" builtinId="9" hidden="1"/>
    <cellStyle name="Followed Hyperlink" xfId="1503" builtinId="9" hidden="1"/>
    <cellStyle name="Followed Hyperlink" xfId="1504" builtinId="9" hidden="1"/>
    <cellStyle name="Followed Hyperlink" xfId="1505" builtinId="9" hidden="1"/>
    <cellStyle name="Followed Hyperlink" xfId="1506" builtinId="9" hidden="1"/>
    <cellStyle name="Followed Hyperlink" xfId="1507" builtinId="9" hidden="1"/>
    <cellStyle name="Followed Hyperlink" xfId="1508" builtinId="9" hidden="1"/>
    <cellStyle name="Followed Hyperlink" xfId="1509" builtinId="9" hidden="1"/>
    <cellStyle name="Followed Hyperlink" xfId="1510" builtinId="9" hidden="1"/>
    <cellStyle name="Followed Hyperlink" xfId="1511" builtinId="9" hidden="1"/>
    <cellStyle name="Followed Hyperlink" xfId="1512" builtinId="9" hidden="1"/>
    <cellStyle name="Followed Hyperlink" xfId="1513" builtinId="9" hidden="1"/>
    <cellStyle name="Followed Hyperlink" xfId="1514" builtinId="9" hidden="1"/>
    <cellStyle name="Followed Hyperlink" xfId="1515" builtinId="9" hidden="1"/>
    <cellStyle name="Followed Hyperlink" xfId="1516" builtinId="9" hidden="1"/>
    <cellStyle name="Followed Hyperlink" xfId="1517" builtinId="9" hidden="1"/>
    <cellStyle name="Followed Hyperlink" xfId="1518" builtinId="9" hidden="1"/>
    <cellStyle name="Followed Hyperlink" xfId="1519" builtinId="9" hidden="1"/>
    <cellStyle name="Followed Hyperlink" xfId="1520" builtinId="9" hidden="1"/>
    <cellStyle name="Followed Hyperlink" xfId="1521" builtinId="9" hidden="1"/>
    <cellStyle name="Followed Hyperlink" xfId="1522" builtinId="9" hidden="1"/>
    <cellStyle name="Followed Hyperlink" xfId="1523" builtinId="9" hidden="1"/>
    <cellStyle name="Followed Hyperlink" xfId="1524" builtinId="9" hidden="1"/>
    <cellStyle name="Followed Hyperlink" xfId="1525" builtinId="9" hidden="1"/>
    <cellStyle name="Followed Hyperlink" xfId="1526" builtinId="9" hidden="1"/>
    <cellStyle name="Followed Hyperlink" xfId="1527" builtinId="9" hidden="1"/>
    <cellStyle name="Followed Hyperlink" xfId="1528" builtinId="9" hidden="1"/>
    <cellStyle name="Followed Hyperlink" xfId="1529" builtinId="9" hidden="1"/>
    <cellStyle name="Followed Hyperlink" xfId="1530" builtinId="9" hidden="1"/>
    <cellStyle name="Followed Hyperlink" xfId="1531" builtinId="9" hidden="1"/>
    <cellStyle name="Followed Hyperlink" xfId="1532" builtinId="9" hidden="1"/>
    <cellStyle name="Followed Hyperlink" xfId="1533" builtinId="9" hidden="1"/>
    <cellStyle name="Followed Hyperlink" xfId="1534" builtinId="9" hidden="1"/>
    <cellStyle name="Followed Hyperlink" xfId="1535" builtinId="9" hidden="1"/>
    <cellStyle name="Followed Hyperlink" xfId="1536" builtinId="9" hidden="1"/>
    <cellStyle name="Followed Hyperlink" xfId="1537" builtinId="9" hidden="1"/>
    <cellStyle name="Followed Hyperlink" xfId="1538" builtinId="9" hidden="1"/>
    <cellStyle name="Followed Hyperlink" xfId="1539" builtinId="9" hidden="1"/>
    <cellStyle name="Followed Hyperlink" xfId="1540" builtinId="9" hidden="1"/>
    <cellStyle name="Followed Hyperlink" xfId="1541" builtinId="9" hidden="1"/>
    <cellStyle name="Followed Hyperlink" xfId="1542" builtinId="9" hidden="1"/>
    <cellStyle name="Followed Hyperlink" xfId="1543" builtinId="9" hidden="1"/>
    <cellStyle name="Followed Hyperlink" xfId="1544" builtinId="9" hidden="1"/>
    <cellStyle name="Followed Hyperlink" xfId="1545" builtinId="9" hidden="1"/>
    <cellStyle name="Followed Hyperlink" xfId="1546" builtinId="9" hidden="1"/>
    <cellStyle name="Followed Hyperlink" xfId="1547" builtinId="9" hidden="1"/>
    <cellStyle name="Followed Hyperlink" xfId="1548" builtinId="9" hidden="1"/>
    <cellStyle name="Followed Hyperlink" xfId="1549" builtinId="9" hidden="1"/>
    <cellStyle name="Followed Hyperlink" xfId="1550" builtinId="9" hidden="1"/>
    <cellStyle name="Followed Hyperlink" xfId="1551" builtinId="9" hidden="1"/>
    <cellStyle name="Followed Hyperlink" xfId="1552" builtinId="9" hidden="1"/>
    <cellStyle name="Followed Hyperlink" xfId="1553" builtinId="9" hidden="1"/>
    <cellStyle name="Followed Hyperlink" xfId="1554" builtinId="9" hidden="1"/>
    <cellStyle name="Followed Hyperlink" xfId="1555" builtinId="9" hidden="1"/>
    <cellStyle name="Followed Hyperlink" xfId="1556" builtinId="9" hidden="1"/>
    <cellStyle name="Followed Hyperlink" xfId="1557" builtinId="9" hidden="1"/>
    <cellStyle name="Followed Hyperlink" xfId="1558" builtinId="9" hidden="1"/>
    <cellStyle name="Followed Hyperlink" xfId="1559" builtinId="9" hidden="1"/>
    <cellStyle name="Followed Hyperlink" xfId="1560" builtinId="9" hidden="1"/>
    <cellStyle name="Followed Hyperlink" xfId="1561" builtinId="9" hidden="1"/>
    <cellStyle name="Followed Hyperlink" xfId="1562" builtinId="9" hidden="1"/>
    <cellStyle name="Followed Hyperlink" xfId="1563" builtinId="9" hidden="1"/>
    <cellStyle name="Followed Hyperlink" xfId="1564" builtinId="9" hidden="1"/>
    <cellStyle name="Followed Hyperlink" xfId="1565" builtinId="9" hidden="1"/>
    <cellStyle name="Followed Hyperlink" xfId="1566" builtinId="9" hidden="1"/>
    <cellStyle name="Followed Hyperlink" xfId="1567" builtinId="9" hidden="1"/>
    <cellStyle name="Followed Hyperlink" xfId="1568" builtinId="9" hidden="1"/>
    <cellStyle name="Followed Hyperlink" xfId="1569" builtinId="9" hidden="1"/>
    <cellStyle name="Followed Hyperlink" xfId="1570" builtinId="9" hidden="1"/>
    <cellStyle name="Followed Hyperlink" xfId="1571" builtinId="9" hidden="1"/>
    <cellStyle name="Followed Hyperlink" xfId="1572" builtinId="9" hidden="1"/>
    <cellStyle name="Followed Hyperlink" xfId="1573" builtinId="9" hidden="1"/>
    <cellStyle name="Followed Hyperlink" xfId="1574" builtinId="9" hidden="1"/>
    <cellStyle name="Followed Hyperlink" xfId="1575" builtinId="9" hidden="1"/>
    <cellStyle name="Followed Hyperlink" xfId="1576" builtinId="9" hidden="1"/>
    <cellStyle name="Followed Hyperlink" xfId="1577" builtinId="9" hidden="1"/>
    <cellStyle name="Followed Hyperlink" xfId="1578" builtinId="9" hidden="1"/>
    <cellStyle name="Followed Hyperlink" xfId="1579" builtinId="9" hidden="1"/>
    <cellStyle name="Followed Hyperlink" xfId="1580" builtinId="9" hidden="1"/>
    <cellStyle name="Followed Hyperlink" xfId="1581" builtinId="9" hidden="1"/>
    <cellStyle name="Followed Hyperlink" xfId="1582" builtinId="9" hidden="1"/>
    <cellStyle name="Followed Hyperlink" xfId="1583" builtinId="9" hidden="1"/>
    <cellStyle name="Followed Hyperlink" xfId="1584" builtinId="9" hidden="1"/>
    <cellStyle name="Followed Hyperlink" xfId="1585" builtinId="9" hidden="1"/>
    <cellStyle name="Followed Hyperlink" xfId="1586" builtinId="9" hidden="1"/>
    <cellStyle name="Followed Hyperlink" xfId="1587" builtinId="9" hidden="1"/>
    <cellStyle name="Followed Hyperlink" xfId="1588" builtinId="9" hidden="1"/>
    <cellStyle name="Followed Hyperlink" xfId="1589" builtinId="9" hidden="1"/>
    <cellStyle name="Followed Hyperlink" xfId="1590" builtinId="9" hidden="1"/>
    <cellStyle name="Followed Hyperlink" xfId="1591" builtinId="9" hidden="1"/>
    <cellStyle name="Followed Hyperlink" xfId="1592" builtinId="9" hidden="1"/>
    <cellStyle name="Followed Hyperlink" xfId="1593" builtinId="9" hidden="1"/>
    <cellStyle name="Followed Hyperlink" xfId="1594" builtinId="9" hidden="1"/>
    <cellStyle name="Followed Hyperlink" xfId="1595" builtinId="9" hidden="1"/>
    <cellStyle name="Followed Hyperlink" xfId="1596" builtinId="9" hidden="1"/>
    <cellStyle name="Followed Hyperlink" xfId="1597" builtinId="9" hidden="1"/>
    <cellStyle name="Followed Hyperlink" xfId="1598" builtinId="9" hidden="1"/>
    <cellStyle name="Followed Hyperlink" xfId="1599" builtinId="9" hidden="1"/>
    <cellStyle name="Followed Hyperlink" xfId="1600" builtinId="9" hidden="1"/>
    <cellStyle name="Followed Hyperlink" xfId="1601" builtinId="9" hidden="1"/>
    <cellStyle name="Followed Hyperlink" xfId="1602" builtinId="9" hidden="1"/>
    <cellStyle name="Followed Hyperlink" xfId="1603" builtinId="9" hidden="1"/>
    <cellStyle name="Followed Hyperlink" xfId="1604" builtinId="9" hidden="1"/>
    <cellStyle name="Followed Hyperlink" xfId="1605" builtinId="9" hidden="1"/>
    <cellStyle name="Followed Hyperlink" xfId="1606" builtinId="9" hidden="1"/>
    <cellStyle name="Followed Hyperlink" xfId="1607" builtinId="9" hidden="1"/>
    <cellStyle name="Followed Hyperlink" xfId="1608" builtinId="9" hidden="1"/>
    <cellStyle name="Followed Hyperlink" xfId="1609" builtinId="9" hidden="1"/>
    <cellStyle name="Followed Hyperlink" xfId="1610" builtinId="9" hidden="1"/>
    <cellStyle name="Followed Hyperlink" xfId="1611" builtinId="9" hidden="1"/>
    <cellStyle name="Followed Hyperlink" xfId="1612" builtinId="9" hidden="1"/>
    <cellStyle name="Followed Hyperlink" xfId="1613" builtinId="9" hidden="1"/>
    <cellStyle name="Followed Hyperlink" xfId="1614" builtinId="9" hidden="1"/>
    <cellStyle name="Followed Hyperlink" xfId="1615" builtinId="9" hidden="1"/>
    <cellStyle name="Followed Hyperlink" xfId="1616" builtinId="9" hidden="1"/>
    <cellStyle name="Followed Hyperlink" xfId="1617" builtinId="9" hidden="1"/>
    <cellStyle name="Followed Hyperlink" xfId="1618" builtinId="9" hidden="1"/>
    <cellStyle name="Followed Hyperlink" xfId="1619" builtinId="9" hidden="1"/>
    <cellStyle name="Followed Hyperlink" xfId="1620" builtinId="9" hidden="1"/>
    <cellStyle name="Followed Hyperlink" xfId="1621" builtinId="9" hidden="1"/>
    <cellStyle name="Followed Hyperlink" xfId="1622" builtinId="9" hidden="1"/>
    <cellStyle name="Followed Hyperlink" xfId="1623" builtinId="9" hidden="1"/>
    <cellStyle name="Followed Hyperlink" xfId="1624" builtinId="9" hidden="1"/>
    <cellStyle name="Followed Hyperlink" xfId="1625" builtinId="9" hidden="1"/>
    <cellStyle name="Followed Hyperlink" xfId="1626" builtinId="9" hidden="1"/>
    <cellStyle name="Followed Hyperlink" xfId="1627" builtinId="9" hidden="1"/>
    <cellStyle name="Followed Hyperlink" xfId="1628" builtinId="9" hidden="1"/>
    <cellStyle name="Followed Hyperlink" xfId="1629" builtinId="9" hidden="1"/>
    <cellStyle name="Followed Hyperlink" xfId="1630" builtinId="9" hidden="1"/>
    <cellStyle name="Followed Hyperlink" xfId="1631" builtinId="9" hidden="1"/>
    <cellStyle name="Followed Hyperlink" xfId="1632" builtinId="9" hidden="1"/>
    <cellStyle name="Followed Hyperlink" xfId="1633" builtinId="9" hidden="1"/>
    <cellStyle name="Followed Hyperlink" xfId="1634" builtinId="9" hidden="1"/>
    <cellStyle name="Followed Hyperlink" xfId="1635" builtinId="9" hidden="1"/>
    <cellStyle name="Followed Hyperlink" xfId="1636" builtinId="9" hidden="1"/>
    <cellStyle name="Followed Hyperlink" xfId="1637" builtinId="9" hidden="1"/>
    <cellStyle name="Followed Hyperlink" xfId="1638" builtinId="9" hidden="1"/>
    <cellStyle name="Followed Hyperlink" xfId="1639" builtinId="9" hidden="1"/>
    <cellStyle name="Followed Hyperlink" xfId="1640" builtinId="9" hidden="1"/>
    <cellStyle name="Followed Hyperlink" xfId="1641" builtinId="9" hidden="1"/>
    <cellStyle name="Followed Hyperlink" xfId="1642" builtinId="9" hidden="1"/>
    <cellStyle name="Followed Hyperlink" xfId="1643" builtinId="9" hidden="1"/>
    <cellStyle name="Followed Hyperlink" xfId="1644" builtinId="9" hidden="1"/>
    <cellStyle name="Followed Hyperlink" xfId="1645" builtinId="9" hidden="1"/>
    <cellStyle name="Followed Hyperlink" xfId="1646" builtinId="9" hidden="1"/>
    <cellStyle name="Followed Hyperlink" xfId="1647" builtinId="9" hidden="1"/>
    <cellStyle name="Followed Hyperlink" xfId="1648" builtinId="9" hidden="1"/>
    <cellStyle name="Followed Hyperlink" xfId="1649" builtinId="9" hidden="1"/>
    <cellStyle name="Followed Hyperlink" xfId="1650" builtinId="9" hidden="1"/>
    <cellStyle name="Followed Hyperlink" xfId="1651" builtinId="9" hidden="1"/>
    <cellStyle name="Followed Hyperlink" xfId="1652" builtinId="9" hidden="1"/>
    <cellStyle name="Followed Hyperlink" xfId="1653" builtinId="9" hidden="1"/>
    <cellStyle name="Followed Hyperlink" xfId="1654" builtinId="9" hidden="1"/>
    <cellStyle name="Followed Hyperlink" xfId="1655" builtinId="9" hidden="1"/>
    <cellStyle name="Followed Hyperlink" xfId="1656" builtinId="9" hidden="1"/>
    <cellStyle name="Followed Hyperlink" xfId="1657" builtinId="9" hidden="1"/>
    <cellStyle name="Followed Hyperlink" xfId="1658" builtinId="9" hidden="1"/>
    <cellStyle name="Followed Hyperlink" xfId="1659" builtinId="9" hidden="1"/>
    <cellStyle name="Followed Hyperlink" xfId="1660" builtinId="9" hidden="1"/>
    <cellStyle name="Followed Hyperlink" xfId="1661" builtinId="9" hidden="1"/>
    <cellStyle name="Followed Hyperlink" xfId="1662" builtinId="9" hidden="1"/>
    <cellStyle name="Followed Hyperlink" xfId="1663" builtinId="9" hidden="1"/>
    <cellStyle name="Followed Hyperlink" xfId="1664" builtinId="9" hidden="1"/>
    <cellStyle name="Followed Hyperlink" xfId="1665" builtinId="9" hidden="1"/>
    <cellStyle name="Followed Hyperlink" xfId="1666" builtinId="9" hidden="1"/>
    <cellStyle name="Followed Hyperlink" xfId="1667" builtinId="9" hidden="1"/>
    <cellStyle name="Followed Hyperlink" xfId="1668" builtinId="9" hidden="1"/>
    <cellStyle name="Followed Hyperlink" xfId="1669" builtinId="9" hidden="1"/>
    <cellStyle name="Followed Hyperlink" xfId="1670" builtinId="9" hidden="1"/>
    <cellStyle name="Followed Hyperlink" xfId="1671" builtinId="9" hidden="1"/>
    <cellStyle name="Followed Hyperlink" xfId="1672" builtinId="9" hidden="1"/>
    <cellStyle name="Followed Hyperlink" xfId="1673" builtinId="9" hidden="1"/>
    <cellStyle name="Followed Hyperlink" xfId="1674" builtinId="9" hidden="1"/>
    <cellStyle name="Followed Hyperlink" xfId="1675" builtinId="9" hidden="1"/>
    <cellStyle name="Followed Hyperlink" xfId="1676" builtinId="9" hidden="1"/>
    <cellStyle name="Followed Hyperlink" xfId="1677" builtinId="9" hidden="1"/>
    <cellStyle name="Followed Hyperlink" xfId="1678" builtinId="9" hidden="1"/>
    <cellStyle name="Followed Hyperlink" xfId="1679" builtinId="9" hidden="1"/>
    <cellStyle name="Followed Hyperlink" xfId="1680" builtinId="9" hidden="1"/>
    <cellStyle name="Followed Hyperlink" xfId="1681" builtinId="9" hidden="1"/>
    <cellStyle name="Followed Hyperlink" xfId="1682" builtinId="9" hidden="1"/>
    <cellStyle name="Followed Hyperlink" xfId="1683" builtinId="9" hidden="1"/>
    <cellStyle name="Followed Hyperlink" xfId="1684" builtinId="9" hidden="1"/>
    <cellStyle name="Followed Hyperlink" xfId="1685" builtinId="9" hidden="1"/>
    <cellStyle name="Followed Hyperlink" xfId="1686" builtinId="9" hidden="1"/>
    <cellStyle name="Followed Hyperlink" xfId="1687" builtinId="9" hidden="1"/>
    <cellStyle name="Followed Hyperlink" xfId="1688" builtinId="9" hidden="1"/>
    <cellStyle name="Followed Hyperlink" xfId="1689" builtinId="9" hidden="1"/>
    <cellStyle name="Followed Hyperlink" xfId="1690" builtinId="9" hidden="1"/>
    <cellStyle name="Followed Hyperlink" xfId="1691" builtinId="9" hidden="1"/>
    <cellStyle name="Followed Hyperlink" xfId="1692" builtinId="9" hidden="1"/>
    <cellStyle name="Followed Hyperlink" xfId="1693" builtinId="9" hidden="1"/>
    <cellStyle name="Followed Hyperlink" xfId="1694" builtinId="9" hidden="1"/>
    <cellStyle name="Followed Hyperlink" xfId="1695" builtinId="9" hidden="1"/>
    <cellStyle name="Followed Hyperlink" xfId="1696" builtinId="9" hidden="1"/>
    <cellStyle name="Followed Hyperlink" xfId="1697" builtinId="9" hidden="1"/>
    <cellStyle name="Followed Hyperlink" xfId="1698" builtinId="9" hidden="1"/>
    <cellStyle name="Followed Hyperlink" xfId="1699" builtinId="9" hidden="1"/>
    <cellStyle name="Followed Hyperlink" xfId="1700" builtinId="9" hidden="1"/>
    <cellStyle name="Followed Hyperlink" xfId="1701" builtinId="9" hidden="1"/>
    <cellStyle name="Followed Hyperlink" xfId="1702" builtinId="9" hidden="1"/>
    <cellStyle name="Followed Hyperlink" xfId="1703" builtinId="9" hidden="1"/>
    <cellStyle name="Followed Hyperlink" xfId="1704" builtinId="9" hidden="1"/>
    <cellStyle name="Followed Hyperlink" xfId="1705" builtinId="9" hidden="1"/>
    <cellStyle name="Followed Hyperlink" xfId="1706" builtinId="9" hidden="1"/>
    <cellStyle name="Followed Hyperlink" xfId="1707" builtinId="9" hidden="1"/>
    <cellStyle name="Followed Hyperlink" xfId="1708" builtinId="9" hidden="1"/>
    <cellStyle name="Followed Hyperlink" xfId="1709" builtinId="9" hidden="1"/>
    <cellStyle name="Followed Hyperlink" xfId="1710" builtinId="9" hidden="1"/>
    <cellStyle name="Followed Hyperlink" xfId="1711" builtinId="9" hidden="1"/>
    <cellStyle name="Followed Hyperlink" xfId="1712" builtinId="9" hidden="1"/>
    <cellStyle name="Followed Hyperlink" xfId="1713" builtinId="9" hidden="1"/>
    <cellStyle name="Followed Hyperlink" xfId="1714" builtinId="9" hidden="1"/>
    <cellStyle name="Followed Hyperlink" xfId="1715" builtinId="9" hidden="1"/>
    <cellStyle name="Followed Hyperlink" xfId="1716" builtinId="9" hidden="1"/>
    <cellStyle name="Followed Hyperlink" xfId="1717" builtinId="9" hidden="1"/>
    <cellStyle name="Followed Hyperlink" xfId="1718" builtinId="9" hidden="1"/>
    <cellStyle name="Followed Hyperlink" xfId="1719" builtinId="9" hidden="1"/>
    <cellStyle name="Followed Hyperlink" xfId="1720" builtinId="9" hidden="1"/>
    <cellStyle name="Followed Hyperlink" xfId="1721" builtinId="9" hidden="1"/>
    <cellStyle name="Followed Hyperlink" xfId="1722" builtinId="9" hidden="1"/>
    <cellStyle name="Followed Hyperlink" xfId="1723" builtinId="9" hidden="1"/>
    <cellStyle name="Followed Hyperlink" xfId="1724" builtinId="9" hidden="1"/>
    <cellStyle name="Followed Hyperlink" xfId="1725" builtinId="9" hidden="1"/>
    <cellStyle name="Followed Hyperlink" xfId="1726" builtinId="9" hidden="1"/>
    <cellStyle name="Followed Hyperlink" xfId="1727" builtinId="9" hidden="1"/>
    <cellStyle name="Followed Hyperlink" xfId="1728" builtinId="9" hidden="1"/>
    <cellStyle name="Followed Hyperlink" xfId="1729" builtinId="9" hidden="1"/>
    <cellStyle name="Followed Hyperlink" xfId="1730" builtinId="9" hidden="1"/>
    <cellStyle name="Followed Hyperlink" xfId="1731" builtinId="9" hidden="1"/>
    <cellStyle name="Followed Hyperlink" xfId="1732" builtinId="9" hidden="1"/>
    <cellStyle name="Followed Hyperlink" xfId="1733" builtinId="9" hidden="1"/>
    <cellStyle name="Followed Hyperlink" xfId="1734" builtinId="9" hidden="1"/>
    <cellStyle name="Followed Hyperlink" xfId="1735" builtinId="9" hidden="1"/>
    <cellStyle name="Followed Hyperlink" xfId="1736" builtinId="9" hidden="1"/>
    <cellStyle name="Followed Hyperlink" xfId="1737" builtinId="9" hidden="1"/>
    <cellStyle name="Followed Hyperlink" xfId="1738" builtinId="9" hidden="1"/>
    <cellStyle name="Followed Hyperlink" xfId="1739" builtinId="9" hidden="1"/>
    <cellStyle name="Followed Hyperlink" xfId="1740" builtinId="9" hidden="1"/>
    <cellStyle name="Followed Hyperlink" xfId="1741" builtinId="9" hidden="1"/>
    <cellStyle name="Followed Hyperlink" xfId="1742" builtinId="9" hidden="1"/>
    <cellStyle name="Followed Hyperlink" xfId="1743" builtinId="9" hidden="1"/>
    <cellStyle name="Followed Hyperlink" xfId="1744" builtinId="9" hidden="1"/>
    <cellStyle name="Followed Hyperlink" xfId="1745" builtinId="9" hidden="1"/>
    <cellStyle name="Followed Hyperlink" xfId="1746" builtinId="9" hidden="1"/>
    <cellStyle name="Followed Hyperlink" xfId="1747" builtinId="9" hidden="1"/>
    <cellStyle name="Followed Hyperlink" xfId="1748" builtinId="9" hidden="1"/>
    <cellStyle name="Followed Hyperlink" xfId="1749" builtinId="9" hidden="1"/>
    <cellStyle name="Followed Hyperlink" xfId="1750" builtinId="9" hidden="1"/>
    <cellStyle name="Followed Hyperlink" xfId="1751" builtinId="9" hidden="1"/>
    <cellStyle name="Followed Hyperlink" xfId="1752" builtinId="9" hidden="1"/>
    <cellStyle name="Followed Hyperlink" xfId="1753" builtinId="9" hidden="1"/>
    <cellStyle name="Followed Hyperlink" xfId="1754" builtinId="9" hidden="1"/>
    <cellStyle name="Followed Hyperlink" xfId="1755" builtinId="9" hidden="1"/>
    <cellStyle name="Followed Hyperlink" xfId="1756" builtinId="9" hidden="1"/>
    <cellStyle name="Followed Hyperlink" xfId="1757" builtinId="9" hidden="1"/>
    <cellStyle name="Followed Hyperlink" xfId="1758" builtinId="9" hidden="1"/>
    <cellStyle name="Followed Hyperlink" xfId="1759" builtinId="9" hidden="1"/>
    <cellStyle name="Followed Hyperlink" xfId="1760" builtinId="9" hidden="1"/>
    <cellStyle name="Followed Hyperlink" xfId="1761" builtinId="9" hidden="1"/>
    <cellStyle name="Followed Hyperlink" xfId="1762" builtinId="9" hidden="1"/>
    <cellStyle name="Followed Hyperlink" xfId="1763" builtinId="9" hidden="1"/>
    <cellStyle name="Followed Hyperlink" xfId="1764" builtinId="9" hidden="1"/>
    <cellStyle name="Followed Hyperlink" xfId="1765" builtinId="9" hidden="1"/>
    <cellStyle name="Followed Hyperlink" xfId="1766" builtinId="9" hidden="1"/>
    <cellStyle name="Followed Hyperlink" xfId="1767" builtinId="9" hidden="1"/>
    <cellStyle name="Followed Hyperlink" xfId="1768" builtinId="9" hidden="1"/>
    <cellStyle name="Followed Hyperlink" xfId="1769" builtinId="9" hidden="1"/>
    <cellStyle name="Followed Hyperlink" xfId="1770" builtinId="9" hidden="1"/>
    <cellStyle name="Followed Hyperlink" xfId="1771" builtinId="9" hidden="1"/>
    <cellStyle name="Followed Hyperlink" xfId="1772" builtinId="9" hidden="1"/>
    <cellStyle name="Followed Hyperlink" xfId="1773" builtinId="9" hidden="1"/>
    <cellStyle name="Followed Hyperlink" xfId="1774" builtinId="9" hidden="1"/>
    <cellStyle name="Followed Hyperlink" xfId="1775" builtinId="9" hidden="1"/>
    <cellStyle name="Followed Hyperlink" xfId="1776" builtinId="9" hidden="1"/>
    <cellStyle name="Followed Hyperlink" xfId="1777" builtinId="9" hidden="1"/>
    <cellStyle name="Followed Hyperlink" xfId="1778" builtinId="9" hidden="1"/>
    <cellStyle name="Followed Hyperlink" xfId="1779" builtinId="9" hidden="1"/>
    <cellStyle name="Followed Hyperlink" xfId="1780" builtinId="9" hidden="1"/>
    <cellStyle name="Followed Hyperlink" xfId="1781" builtinId="9" hidden="1"/>
    <cellStyle name="Followed Hyperlink" xfId="1782" builtinId="9" hidden="1"/>
    <cellStyle name="Followed Hyperlink" xfId="1783" builtinId="9" hidden="1"/>
    <cellStyle name="Followed Hyperlink" xfId="1784" builtinId="9" hidden="1"/>
    <cellStyle name="Followed Hyperlink" xfId="1785" builtinId="9" hidden="1"/>
    <cellStyle name="Followed Hyperlink" xfId="1786" builtinId="9" hidden="1"/>
    <cellStyle name="Followed Hyperlink" xfId="1787" builtinId="9" hidden="1"/>
    <cellStyle name="Followed Hyperlink" xfId="1788" builtinId="9" hidden="1"/>
    <cellStyle name="Followed Hyperlink" xfId="1789" builtinId="9" hidden="1"/>
    <cellStyle name="Followed Hyperlink" xfId="1790" builtinId="9" hidden="1"/>
    <cellStyle name="Followed Hyperlink" xfId="1791" builtinId="9" hidden="1"/>
    <cellStyle name="Followed Hyperlink" xfId="1792" builtinId="9" hidden="1"/>
    <cellStyle name="Followed Hyperlink" xfId="1793" builtinId="9" hidden="1"/>
    <cellStyle name="Followed Hyperlink" xfId="1794" builtinId="9" hidden="1"/>
    <cellStyle name="Followed Hyperlink" xfId="1795" builtinId="9" hidden="1"/>
    <cellStyle name="Followed Hyperlink" xfId="1796" builtinId="9" hidden="1"/>
    <cellStyle name="Followed Hyperlink" xfId="1797" builtinId="9" hidden="1"/>
    <cellStyle name="Followed Hyperlink" xfId="1798" builtinId="9" hidden="1"/>
    <cellStyle name="Followed Hyperlink" xfId="1799" builtinId="9" hidden="1"/>
    <cellStyle name="Followed Hyperlink" xfId="1800" builtinId="9" hidden="1"/>
    <cellStyle name="Followed Hyperlink" xfId="1801" builtinId="9" hidden="1"/>
    <cellStyle name="Followed Hyperlink" xfId="1802" builtinId="9" hidden="1"/>
    <cellStyle name="Followed Hyperlink" xfId="1803" builtinId="9" hidden="1"/>
    <cellStyle name="Followed Hyperlink" xfId="1804" builtinId="9" hidden="1"/>
    <cellStyle name="Followed Hyperlink" xfId="1805" builtinId="9" hidden="1"/>
    <cellStyle name="Followed Hyperlink" xfId="1806" builtinId="9" hidden="1"/>
    <cellStyle name="Followed Hyperlink" xfId="1807" builtinId="9" hidden="1"/>
    <cellStyle name="Followed Hyperlink" xfId="1808" builtinId="9" hidden="1"/>
    <cellStyle name="Followed Hyperlink" xfId="1809" builtinId="9" hidden="1"/>
    <cellStyle name="Followed Hyperlink" xfId="1810" builtinId="9" hidden="1"/>
    <cellStyle name="Followed Hyperlink" xfId="1811" builtinId="9" hidden="1"/>
    <cellStyle name="Followed Hyperlink" xfId="1812" builtinId="9" hidden="1"/>
    <cellStyle name="Followed Hyperlink" xfId="1813" builtinId="9" hidden="1"/>
    <cellStyle name="Followed Hyperlink" xfId="1814" builtinId="9" hidden="1"/>
    <cellStyle name="Followed Hyperlink" xfId="1815" builtinId="9" hidden="1"/>
    <cellStyle name="Followed Hyperlink" xfId="1816" builtinId="9" hidden="1"/>
    <cellStyle name="Followed Hyperlink" xfId="1817" builtinId="9" hidden="1"/>
    <cellStyle name="Followed Hyperlink" xfId="1818" builtinId="9" hidden="1"/>
    <cellStyle name="Followed Hyperlink" xfId="1819" builtinId="9" hidden="1"/>
    <cellStyle name="Followed Hyperlink" xfId="1820" builtinId="9" hidden="1"/>
    <cellStyle name="Followed Hyperlink" xfId="1821" builtinId="9" hidden="1"/>
    <cellStyle name="Followed Hyperlink" xfId="1822" builtinId="9" hidden="1"/>
    <cellStyle name="Followed Hyperlink" xfId="1823" builtinId="9" hidden="1"/>
    <cellStyle name="Followed Hyperlink" xfId="1824" builtinId="9" hidden="1"/>
    <cellStyle name="Followed Hyperlink" xfId="1825" builtinId="9" hidden="1"/>
    <cellStyle name="Followed Hyperlink" xfId="1826" builtinId="9" hidden="1"/>
    <cellStyle name="Followed Hyperlink" xfId="1827" builtinId="9" hidden="1"/>
    <cellStyle name="Followed Hyperlink" xfId="1828" builtinId="9" hidden="1"/>
    <cellStyle name="Followed Hyperlink" xfId="1829" builtinId="9" hidden="1"/>
    <cellStyle name="Followed Hyperlink" xfId="1830" builtinId="9" hidden="1"/>
    <cellStyle name="Followed Hyperlink" xfId="1831" builtinId="9" hidden="1"/>
    <cellStyle name="Followed Hyperlink" xfId="1832" builtinId="9" hidden="1"/>
    <cellStyle name="Followed Hyperlink" xfId="1833" builtinId="9" hidden="1"/>
    <cellStyle name="Followed Hyperlink" xfId="1834" builtinId="9" hidden="1"/>
    <cellStyle name="Followed Hyperlink" xfId="1835" builtinId="9" hidden="1"/>
    <cellStyle name="Followed Hyperlink" xfId="1836" builtinId="9" hidden="1"/>
    <cellStyle name="Followed Hyperlink" xfId="1837" builtinId="9" hidden="1"/>
    <cellStyle name="Followed Hyperlink" xfId="1838" builtinId="9" hidden="1"/>
    <cellStyle name="Followed Hyperlink" xfId="1839" builtinId="9" hidden="1"/>
    <cellStyle name="Followed Hyperlink" xfId="1840" builtinId="9" hidden="1"/>
    <cellStyle name="Followed Hyperlink" xfId="1841" builtinId="9" hidden="1"/>
    <cellStyle name="Followed Hyperlink" xfId="1842" builtinId="9" hidden="1"/>
    <cellStyle name="Followed Hyperlink" xfId="1843" builtinId="9" hidden="1"/>
    <cellStyle name="Followed Hyperlink" xfId="1844" builtinId="9" hidden="1"/>
    <cellStyle name="Followed Hyperlink" xfId="1845" builtinId="9" hidden="1"/>
    <cellStyle name="Followed Hyperlink" xfId="1846" builtinId="9" hidden="1"/>
    <cellStyle name="Followed Hyperlink" xfId="1847" builtinId="9" hidden="1"/>
    <cellStyle name="Followed Hyperlink" xfId="1848" builtinId="9" hidden="1"/>
    <cellStyle name="Followed Hyperlink" xfId="1849" builtinId="9" hidden="1"/>
    <cellStyle name="Followed Hyperlink" xfId="1850" builtinId="9" hidden="1"/>
    <cellStyle name="Followed Hyperlink" xfId="1851" builtinId="9" hidden="1"/>
    <cellStyle name="Followed Hyperlink" xfId="1852" builtinId="9" hidden="1"/>
    <cellStyle name="Followed Hyperlink" xfId="1853" builtinId="9" hidden="1"/>
    <cellStyle name="Followed Hyperlink" xfId="1854" builtinId="9" hidden="1"/>
    <cellStyle name="Followed Hyperlink" xfId="1855" builtinId="9" hidden="1"/>
    <cellStyle name="Followed Hyperlink" xfId="1856" builtinId="9" hidden="1"/>
    <cellStyle name="Followed Hyperlink" xfId="1857" builtinId="9" hidden="1"/>
    <cellStyle name="Followed Hyperlink" xfId="1858" builtinId="9" hidden="1"/>
    <cellStyle name="Followed Hyperlink" xfId="1859" builtinId="9" hidden="1"/>
    <cellStyle name="Followed Hyperlink" xfId="1860" builtinId="9" hidden="1"/>
    <cellStyle name="Followed Hyperlink" xfId="1861" builtinId="9" hidden="1"/>
    <cellStyle name="Followed Hyperlink" xfId="1862" builtinId="9" hidden="1"/>
    <cellStyle name="Followed Hyperlink" xfId="1863" builtinId="9" hidden="1"/>
    <cellStyle name="Followed Hyperlink" xfId="1864" builtinId="9" hidden="1"/>
    <cellStyle name="Followed Hyperlink" xfId="1865" builtinId="9" hidden="1"/>
    <cellStyle name="Followed Hyperlink" xfId="1866" builtinId="9" hidden="1"/>
    <cellStyle name="Followed Hyperlink" xfId="1867" builtinId="9" hidden="1"/>
    <cellStyle name="Followed Hyperlink" xfId="1868" builtinId="9" hidden="1"/>
    <cellStyle name="Followed Hyperlink" xfId="1869" builtinId="9" hidden="1"/>
    <cellStyle name="Followed Hyperlink" xfId="1870" builtinId="9" hidden="1"/>
    <cellStyle name="Followed Hyperlink" xfId="1871" builtinId="9" hidden="1"/>
    <cellStyle name="Followed Hyperlink" xfId="1872" builtinId="9" hidden="1"/>
    <cellStyle name="Followed Hyperlink" xfId="1873" builtinId="9" hidden="1"/>
    <cellStyle name="Followed Hyperlink" xfId="1874" builtinId="9" hidden="1"/>
    <cellStyle name="Followed Hyperlink" xfId="1875" builtinId="9" hidden="1"/>
    <cellStyle name="Followed Hyperlink" xfId="1876" builtinId="9" hidden="1"/>
    <cellStyle name="Followed Hyperlink" xfId="1877" builtinId="9" hidden="1"/>
    <cellStyle name="Followed Hyperlink" xfId="1878" builtinId="9" hidden="1"/>
    <cellStyle name="Followed Hyperlink" xfId="1879" builtinId="9" hidden="1"/>
    <cellStyle name="Followed Hyperlink" xfId="1880" builtinId="9" hidden="1"/>
    <cellStyle name="Followed Hyperlink" xfId="1881" builtinId="9" hidden="1"/>
    <cellStyle name="Followed Hyperlink" xfId="1882" builtinId="9" hidden="1"/>
    <cellStyle name="Followed Hyperlink" xfId="1883" builtinId="9" hidden="1"/>
    <cellStyle name="Followed Hyperlink" xfId="1884" builtinId="9" hidden="1"/>
    <cellStyle name="Followed Hyperlink" xfId="1885" builtinId="9" hidden="1"/>
    <cellStyle name="Followed Hyperlink" xfId="1886" builtinId="9" hidden="1"/>
    <cellStyle name="Followed Hyperlink" xfId="1887" builtinId="9" hidden="1"/>
    <cellStyle name="Followed Hyperlink" xfId="1888" builtinId="9" hidden="1"/>
    <cellStyle name="Followed Hyperlink" xfId="1889" builtinId="9" hidden="1"/>
    <cellStyle name="Followed Hyperlink" xfId="1890" builtinId="9" hidden="1"/>
    <cellStyle name="Followed Hyperlink" xfId="1891" builtinId="9" hidden="1"/>
    <cellStyle name="Followed Hyperlink" xfId="1892" builtinId="9" hidden="1"/>
    <cellStyle name="Followed Hyperlink" xfId="1893" builtinId="9" hidden="1"/>
    <cellStyle name="Followed Hyperlink" xfId="1894" builtinId="9" hidden="1"/>
    <cellStyle name="Followed Hyperlink" xfId="1895" builtinId="9" hidden="1"/>
    <cellStyle name="Followed Hyperlink" xfId="1896" builtinId="9" hidden="1"/>
    <cellStyle name="Followed Hyperlink" xfId="1897" builtinId="9" hidden="1"/>
    <cellStyle name="Followed Hyperlink" xfId="1898" builtinId="9" hidden="1"/>
    <cellStyle name="Followed Hyperlink" xfId="1899" builtinId="9" hidden="1"/>
    <cellStyle name="Followed Hyperlink" xfId="1900" builtinId="9" hidden="1"/>
    <cellStyle name="Followed Hyperlink" xfId="1901" builtinId="9" hidden="1"/>
    <cellStyle name="Followed Hyperlink" xfId="1902" builtinId="9" hidden="1"/>
    <cellStyle name="Followed Hyperlink" xfId="1903" builtinId="9" hidden="1"/>
    <cellStyle name="Followed Hyperlink" xfId="1904" builtinId="9" hidden="1"/>
    <cellStyle name="Followed Hyperlink" xfId="1905" builtinId="9" hidden="1"/>
    <cellStyle name="Followed Hyperlink" xfId="1906" builtinId="9" hidden="1"/>
    <cellStyle name="Followed Hyperlink" xfId="1907" builtinId="9" hidden="1"/>
    <cellStyle name="Followed Hyperlink" xfId="1908" builtinId="9" hidden="1"/>
    <cellStyle name="Followed Hyperlink" xfId="1909" builtinId="9" hidden="1"/>
    <cellStyle name="Followed Hyperlink" xfId="1910" builtinId="9" hidden="1"/>
    <cellStyle name="Followed Hyperlink" xfId="1911" builtinId="9" hidden="1"/>
    <cellStyle name="Followed Hyperlink" xfId="1912" builtinId="9" hidden="1"/>
    <cellStyle name="Followed Hyperlink" xfId="1913" builtinId="9" hidden="1"/>
    <cellStyle name="Followed Hyperlink" xfId="1914" builtinId="9" hidden="1"/>
    <cellStyle name="Followed Hyperlink" xfId="1915" builtinId="9" hidden="1"/>
    <cellStyle name="Followed Hyperlink" xfId="1916" builtinId="9" hidden="1"/>
    <cellStyle name="Followed Hyperlink" xfId="1917" builtinId="9" hidden="1"/>
    <cellStyle name="Followed Hyperlink" xfId="1918" builtinId="9" hidden="1"/>
    <cellStyle name="Followed Hyperlink" xfId="1919" builtinId="9" hidden="1"/>
    <cellStyle name="Followed Hyperlink" xfId="1920" builtinId="9" hidden="1"/>
    <cellStyle name="Followed Hyperlink" xfId="1921" builtinId="9" hidden="1"/>
    <cellStyle name="Followed Hyperlink" xfId="1922" builtinId="9" hidden="1"/>
    <cellStyle name="Followed Hyperlink" xfId="1923" builtinId="9" hidden="1"/>
    <cellStyle name="Followed Hyperlink" xfId="1924" builtinId="9" hidden="1"/>
    <cellStyle name="Followed Hyperlink" xfId="1925" builtinId="9" hidden="1"/>
    <cellStyle name="Followed Hyperlink" xfId="1926" builtinId="9" hidden="1"/>
    <cellStyle name="Followed Hyperlink" xfId="1927" builtinId="9" hidden="1"/>
    <cellStyle name="Followed Hyperlink" xfId="1928" builtinId="9" hidden="1"/>
    <cellStyle name="Followed Hyperlink" xfId="1929" builtinId="9" hidden="1"/>
    <cellStyle name="Followed Hyperlink" xfId="1930" builtinId="9" hidden="1"/>
    <cellStyle name="Followed Hyperlink" xfId="1931" builtinId="9" hidden="1"/>
    <cellStyle name="Followed Hyperlink" xfId="1932" builtinId="9" hidden="1"/>
    <cellStyle name="Followed Hyperlink" xfId="1933" builtinId="9" hidden="1"/>
    <cellStyle name="Followed Hyperlink" xfId="1934" builtinId="9" hidden="1"/>
    <cellStyle name="Followed Hyperlink" xfId="1935" builtinId="9" hidden="1"/>
    <cellStyle name="Followed Hyperlink" xfId="1936" builtinId="9" hidden="1"/>
    <cellStyle name="Followed Hyperlink" xfId="1937" builtinId="9" hidden="1"/>
    <cellStyle name="Followed Hyperlink" xfId="1938" builtinId="9" hidden="1"/>
    <cellStyle name="Followed Hyperlink" xfId="1939" builtinId="9" hidden="1"/>
    <cellStyle name="Followed Hyperlink" xfId="1940" builtinId="9" hidden="1"/>
    <cellStyle name="Followed Hyperlink" xfId="1941" builtinId="9" hidden="1"/>
    <cellStyle name="Followed Hyperlink" xfId="1942" builtinId="9" hidden="1"/>
    <cellStyle name="Followed Hyperlink" xfId="1943" builtinId="9" hidden="1"/>
    <cellStyle name="Followed Hyperlink" xfId="1944" builtinId="9" hidden="1"/>
    <cellStyle name="Followed Hyperlink" xfId="1945" builtinId="9" hidden="1"/>
    <cellStyle name="Followed Hyperlink" xfId="1946" builtinId="9" hidden="1"/>
    <cellStyle name="Followed Hyperlink" xfId="1947" builtinId="9" hidden="1"/>
    <cellStyle name="Followed Hyperlink" xfId="1948" builtinId="9" hidden="1"/>
    <cellStyle name="Followed Hyperlink" xfId="1949" builtinId="9" hidden="1"/>
    <cellStyle name="Followed Hyperlink" xfId="1950" builtinId="9" hidden="1"/>
    <cellStyle name="Followed Hyperlink" xfId="1951" builtinId="9" hidden="1"/>
    <cellStyle name="Followed Hyperlink" xfId="1952" builtinId="9" hidden="1"/>
    <cellStyle name="Followed Hyperlink" xfId="1953" builtinId="9" hidden="1"/>
    <cellStyle name="Followed Hyperlink" xfId="1954" builtinId="9" hidden="1"/>
    <cellStyle name="Followed Hyperlink" xfId="1955" builtinId="9" hidden="1"/>
    <cellStyle name="Followed Hyperlink" xfId="1956" builtinId="9" hidden="1"/>
    <cellStyle name="Followed Hyperlink" xfId="1957" builtinId="9" hidden="1"/>
    <cellStyle name="Followed Hyperlink" xfId="1958" builtinId="9" hidden="1"/>
    <cellStyle name="Followed Hyperlink" xfId="1959" builtinId="9" hidden="1"/>
    <cellStyle name="Followed Hyperlink" xfId="1960" builtinId="9" hidden="1"/>
    <cellStyle name="Followed Hyperlink" xfId="1961" builtinId="9" hidden="1"/>
    <cellStyle name="Followed Hyperlink" xfId="1962" builtinId="9" hidden="1"/>
    <cellStyle name="Followed Hyperlink" xfId="1963" builtinId="9" hidden="1"/>
    <cellStyle name="Followed Hyperlink" xfId="1964" builtinId="9" hidden="1"/>
    <cellStyle name="Followed Hyperlink" xfId="1965" builtinId="9" hidden="1"/>
    <cellStyle name="Followed Hyperlink" xfId="1966" builtinId="9" hidden="1"/>
    <cellStyle name="Followed Hyperlink" xfId="1967" builtinId="9" hidden="1"/>
    <cellStyle name="Followed Hyperlink" xfId="1968" builtinId="9" hidden="1"/>
    <cellStyle name="Followed Hyperlink" xfId="1969" builtinId="9" hidden="1"/>
    <cellStyle name="Followed Hyperlink" xfId="1970" builtinId="9" hidden="1"/>
    <cellStyle name="Followed Hyperlink" xfId="1971" builtinId="9" hidden="1"/>
    <cellStyle name="Followed Hyperlink" xfId="1972" builtinId="9" hidden="1"/>
    <cellStyle name="Followed Hyperlink" xfId="1973" builtinId="9" hidden="1"/>
    <cellStyle name="Followed Hyperlink" xfId="1974" builtinId="9" hidden="1"/>
    <cellStyle name="Followed Hyperlink" xfId="1975" builtinId="9" hidden="1"/>
    <cellStyle name="Followed Hyperlink" xfId="1976" builtinId="9" hidden="1"/>
    <cellStyle name="Followed Hyperlink" xfId="1977" builtinId="9" hidden="1"/>
    <cellStyle name="Followed Hyperlink" xfId="1978" builtinId="9" hidden="1"/>
    <cellStyle name="Followed Hyperlink" xfId="1979" builtinId="9" hidden="1"/>
    <cellStyle name="Followed Hyperlink" xfId="1980" builtinId="9" hidden="1"/>
    <cellStyle name="Followed Hyperlink" xfId="1981" builtinId="9" hidden="1"/>
    <cellStyle name="Followed Hyperlink" xfId="1982" builtinId="9" hidden="1"/>
    <cellStyle name="Followed Hyperlink" xfId="1983" builtinId="9" hidden="1"/>
    <cellStyle name="Followed Hyperlink" xfId="1984" builtinId="9" hidden="1"/>
    <cellStyle name="Followed Hyperlink" xfId="1985" builtinId="9" hidden="1"/>
    <cellStyle name="Followed Hyperlink" xfId="1986" builtinId="9" hidden="1"/>
    <cellStyle name="Followed Hyperlink" xfId="1987" builtinId="9" hidden="1"/>
    <cellStyle name="Followed Hyperlink" xfId="1988" builtinId="9" hidden="1"/>
    <cellStyle name="Followed Hyperlink" xfId="1989" builtinId="9" hidden="1"/>
    <cellStyle name="Followed Hyperlink" xfId="1990" builtinId="9" hidden="1"/>
    <cellStyle name="Followed Hyperlink" xfId="1991" builtinId="9" hidden="1"/>
    <cellStyle name="Followed Hyperlink" xfId="1992" builtinId="9" hidden="1"/>
    <cellStyle name="Followed Hyperlink" xfId="1993" builtinId="9" hidden="1"/>
    <cellStyle name="Followed Hyperlink" xfId="1994" builtinId="9" hidden="1"/>
    <cellStyle name="Followed Hyperlink" xfId="1995" builtinId="9" hidden="1"/>
    <cellStyle name="Followed Hyperlink" xfId="1996" builtinId="9" hidden="1"/>
    <cellStyle name="Followed Hyperlink" xfId="1997" builtinId="9" hidden="1"/>
    <cellStyle name="Followed Hyperlink" xfId="1998" builtinId="9" hidden="1"/>
    <cellStyle name="Followed Hyperlink" xfId="1999" builtinId="9" hidden="1"/>
    <cellStyle name="Followed Hyperlink" xfId="2000" builtinId="9" hidden="1"/>
    <cellStyle name="Followed Hyperlink" xfId="2001" builtinId="9" hidden="1"/>
    <cellStyle name="Followed Hyperlink" xfId="2002" builtinId="9" hidden="1"/>
    <cellStyle name="Followed Hyperlink" xfId="2003" builtinId="9" hidden="1"/>
    <cellStyle name="Followed Hyperlink" xfId="2004" builtinId="9" hidden="1"/>
    <cellStyle name="Followed Hyperlink" xfId="2005" builtinId="9" hidden="1"/>
    <cellStyle name="Followed Hyperlink" xfId="2006" builtinId="9" hidden="1"/>
    <cellStyle name="Followed Hyperlink" xfId="2007" builtinId="9" hidden="1"/>
    <cellStyle name="Followed Hyperlink" xfId="2008" builtinId="9" hidden="1"/>
    <cellStyle name="Followed Hyperlink" xfId="2009" builtinId="9" hidden="1"/>
    <cellStyle name="Followed Hyperlink" xfId="2010" builtinId="9" hidden="1"/>
    <cellStyle name="Followed Hyperlink" xfId="2011" builtinId="9" hidden="1"/>
    <cellStyle name="Followed Hyperlink" xfId="2012" builtinId="9" hidden="1"/>
    <cellStyle name="Followed Hyperlink" xfId="2013" builtinId="9" hidden="1"/>
    <cellStyle name="Followed Hyperlink" xfId="2014" builtinId="9" hidden="1"/>
    <cellStyle name="Followed Hyperlink" xfId="2015" builtinId="9" hidden="1"/>
    <cellStyle name="Followed Hyperlink" xfId="2016" builtinId="9" hidden="1"/>
    <cellStyle name="Followed Hyperlink" xfId="2017" builtinId="9" hidden="1"/>
    <cellStyle name="Followed Hyperlink" xfId="2018" builtinId="9" hidden="1"/>
    <cellStyle name="Followed Hyperlink" xfId="2019" builtinId="9" hidden="1"/>
    <cellStyle name="Followed Hyperlink" xfId="2020" builtinId="9" hidden="1"/>
    <cellStyle name="Followed Hyperlink" xfId="2021" builtinId="9" hidden="1"/>
    <cellStyle name="Followed Hyperlink" xfId="2022" builtinId="9" hidden="1"/>
    <cellStyle name="Followed Hyperlink" xfId="2023" builtinId="9" hidden="1"/>
    <cellStyle name="Followed Hyperlink" xfId="2024" builtinId="9" hidden="1"/>
    <cellStyle name="Followed Hyperlink" xfId="2025" builtinId="9" hidden="1"/>
    <cellStyle name="Followed Hyperlink" xfId="2026" builtinId="9" hidden="1"/>
    <cellStyle name="Followed Hyperlink" xfId="2027" builtinId="9" hidden="1"/>
    <cellStyle name="Followed Hyperlink" xfId="2028" builtinId="9" hidden="1"/>
    <cellStyle name="Followed Hyperlink" xfId="2029" builtinId="9" hidden="1"/>
    <cellStyle name="Followed Hyperlink" xfId="2030" builtinId="9" hidden="1"/>
    <cellStyle name="Followed Hyperlink" xfId="2031" builtinId="9" hidden="1"/>
    <cellStyle name="Followed Hyperlink" xfId="2032" builtinId="9" hidden="1"/>
    <cellStyle name="Followed Hyperlink" xfId="2033" builtinId="9" hidden="1"/>
    <cellStyle name="Followed Hyperlink" xfId="2034" builtinId="9" hidden="1"/>
    <cellStyle name="Followed Hyperlink" xfId="2035" builtinId="9" hidden="1"/>
    <cellStyle name="Followed Hyperlink" xfId="2036" builtinId="9" hidden="1"/>
    <cellStyle name="Followed Hyperlink" xfId="2037" builtinId="9" hidden="1"/>
    <cellStyle name="Followed Hyperlink" xfId="2038" builtinId="9" hidden="1"/>
    <cellStyle name="Followed Hyperlink" xfId="2039" builtinId="9" hidden="1"/>
    <cellStyle name="Followed Hyperlink" xfId="2040" builtinId="9" hidden="1"/>
    <cellStyle name="Followed Hyperlink" xfId="2041" builtinId="9" hidden="1"/>
    <cellStyle name="Followed Hyperlink" xfId="2042" builtinId="9" hidden="1"/>
    <cellStyle name="Followed Hyperlink" xfId="2043" builtinId="9" hidden="1"/>
    <cellStyle name="Followed Hyperlink" xfId="2044" builtinId="9" hidden="1"/>
    <cellStyle name="Followed Hyperlink" xfId="2045" builtinId="9" hidden="1"/>
    <cellStyle name="Followed Hyperlink" xfId="2046" builtinId="9" hidden="1"/>
    <cellStyle name="Followed Hyperlink" xfId="2047" builtinId="9" hidden="1"/>
    <cellStyle name="Followed Hyperlink" xfId="2048" builtinId="9" hidden="1"/>
    <cellStyle name="Followed Hyperlink" xfId="2049" builtinId="9" hidden="1"/>
    <cellStyle name="Followed Hyperlink" xfId="2050" builtinId="9" hidden="1"/>
    <cellStyle name="Followed Hyperlink" xfId="2051" builtinId="9" hidden="1"/>
    <cellStyle name="Followed Hyperlink" xfId="2052" builtinId="9" hidden="1"/>
    <cellStyle name="Followed Hyperlink" xfId="2053" builtinId="9" hidden="1"/>
    <cellStyle name="Followed Hyperlink" xfId="2054" builtinId="9" hidden="1"/>
    <cellStyle name="Followed Hyperlink" xfId="2055" builtinId="9" hidden="1"/>
    <cellStyle name="Followed Hyperlink" xfId="2056" builtinId="9" hidden="1"/>
    <cellStyle name="Followed Hyperlink" xfId="2057" builtinId="9" hidden="1"/>
    <cellStyle name="Followed Hyperlink" xfId="2058" builtinId="9" hidden="1"/>
    <cellStyle name="Followed Hyperlink" xfId="2059" builtinId="9" hidden="1"/>
    <cellStyle name="Followed Hyperlink" xfId="2060" builtinId="9" hidden="1"/>
    <cellStyle name="Followed Hyperlink" xfId="2061" builtinId="9" hidden="1"/>
    <cellStyle name="Followed Hyperlink" xfId="2062" builtinId="9" hidden="1"/>
    <cellStyle name="Followed Hyperlink" xfId="2063" builtinId="9" hidden="1"/>
    <cellStyle name="Followed Hyperlink" xfId="2064" builtinId="9" hidden="1"/>
    <cellStyle name="Followed Hyperlink" xfId="2065" builtinId="9" hidden="1"/>
    <cellStyle name="Followed Hyperlink" xfId="2066" builtinId="9" hidden="1"/>
    <cellStyle name="Followed Hyperlink" xfId="2067" builtinId="9" hidden="1"/>
    <cellStyle name="Followed Hyperlink" xfId="2068" builtinId="9" hidden="1"/>
    <cellStyle name="Followed Hyperlink" xfId="2069" builtinId="9" hidden="1"/>
    <cellStyle name="Followed Hyperlink" xfId="2070" builtinId="9" hidden="1"/>
    <cellStyle name="Followed Hyperlink" xfId="2071" builtinId="9" hidden="1"/>
    <cellStyle name="Followed Hyperlink" xfId="2072" builtinId="9" hidden="1"/>
    <cellStyle name="Followed Hyperlink" xfId="2073" builtinId="9" hidden="1"/>
    <cellStyle name="Followed Hyperlink" xfId="2074" builtinId="9" hidden="1"/>
    <cellStyle name="Followed Hyperlink" xfId="2075" builtinId="9" hidden="1"/>
    <cellStyle name="Followed Hyperlink" xfId="2076" builtinId="9" hidden="1"/>
    <cellStyle name="Followed Hyperlink" xfId="2077" builtinId="9" hidden="1"/>
    <cellStyle name="Followed Hyperlink" xfId="2078" builtinId="9" hidden="1"/>
    <cellStyle name="Followed Hyperlink" xfId="2079" builtinId="9" hidden="1"/>
    <cellStyle name="Followed Hyperlink" xfId="2080" builtinId="9" hidden="1"/>
    <cellStyle name="Followed Hyperlink" xfId="2081" builtinId="9" hidden="1"/>
    <cellStyle name="Followed Hyperlink" xfId="2082" builtinId="9" hidden="1"/>
    <cellStyle name="Followed Hyperlink" xfId="2083" builtinId="9" hidden="1"/>
    <cellStyle name="Followed Hyperlink" xfId="2084" builtinId="9" hidden="1"/>
    <cellStyle name="Followed Hyperlink" xfId="2085" builtinId="9" hidden="1"/>
    <cellStyle name="Followed Hyperlink" xfId="2086" builtinId="9" hidden="1"/>
    <cellStyle name="Followed Hyperlink" xfId="2087" builtinId="9" hidden="1"/>
    <cellStyle name="Followed Hyperlink" xfId="2088" builtinId="9" hidden="1"/>
    <cellStyle name="Followed Hyperlink" xfId="2089" builtinId="9" hidden="1"/>
    <cellStyle name="Followed Hyperlink" xfId="2090" builtinId="9" hidden="1"/>
    <cellStyle name="Followed Hyperlink" xfId="2091" builtinId="9" hidden="1"/>
    <cellStyle name="Followed Hyperlink" xfId="2092" builtinId="9" hidden="1"/>
    <cellStyle name="Followed Hyperlink" xfId="2093" builtinId="9" hidden="1"/>
    <cellStyle name="Followed Hyperlink" xfId="2094" builtinId="9" hidden="1"/>
    <cellStyle name="Followed Hyperlink" xfId="2095" builtinId="9" hidden="1"/>
    <cellStyle name="Followed Hyperlink" xfId="2096" builtinId="9" hidden="1"/>
    <cellStyle name="Followed Hyperlink" xfId="2097" builtinId="9" hidden="1"/>
    <cellStyle name="Followed Hyperlink" xfId="2098" builtinId="9" hidden="1"/>
    <cellStyle name="Followed Hyperlink" xfId="2099" builtinId="9" hidden="1"/>
    <cellStyle name="Followed Hyperlink" xfId="2100" builtinId="9" hidden="1"/>
    <cellStyle name="Followed Hyperlink" xfId="2101" builtinId="9" hidden="1"/>
    <cellStyle name="Followed Hyperlink" xfId="2102" builtinId="9" hidden="1"/>
    <cellStyle name="Followed Hyperlink" xfId="2103" builtinId="9" hidden="1"/>
    <cellStyle name="Followed Hyperlink" xfId="2104" builtinId="9" hidden="1"/>
    <cellStyle name="Followed Hyperlink" xfId="2105" builtinId="9" hidden="1"/>
    <cellStyle name="Followed Hyperlink" xfId="2106" builtinId="9" hidden="1"/>
    <cellStyle name="Followed Hyperlink" xfId="2107" builtinId="9" hidden="1"/>
    <cellStyle name="Followed Hyperlink" xfId="2108" builtinId="9" hidden="1"/>
    <cellStyle name="Followed Hyperlink" xfId="2109" builtinId="9" hidden="1"/>
    <cellStyle name="Followed Hyperlink" xfId="2110" builtinId="9" hidden="1"/>
    <cellStyle name="Followed Hyperlink" xfId="2111" builtinId="9" hidden="1"/>
    <cellStyle name="Followed Hyperlink" xfId="2112" builtinId="9" hidden="1"/>
    <cellStyle name="Followed Hyperlink" xfId="2113" builtinId="9" hidden="1"/>
    <cellStyle name="Followed Hyperlink" xfId="2118" builtinId="9" hidden="1"/>
    <cellStyle name="Followed Hyperlink" xfId="2119" builtinId="9" hidden="1"/>
    <cellStyle name="Followed Hyperlink" xfId="2120" builtinId="9" hidden="1"/>
    <cellStyle name="Followed Hyperlink" xfId="2121" builtinId="9" hidden="1"/>
    <cellStyle name="Followed Hyperlink" xfId="2122" builtinId="9" hidden="1"/>
    <cellStyle name="Followed Hyperlink" xfId="2123" builtinId="9" hidden="1"/>
    <cellStyle name="Followed Hyperlink" xfId="2124" builtinId="9" hidden="1"/>
    <cellStyle name="Followed Hyperlink" xfId="2125" builtinId="9" hidden="1"/>
    <cellStyle name="Followed Hyperlink" xfId="2126" builtinId="9" hidden="1"/>
    <cellStyle name="Followed Hyperlink" xfId="2127" builtinId="9" hidden="1"/>
    <cellStyle name="Followed Hyperlink" xfId="2128" builtinId="9" hidden="1"/>
    <cellStyle name="Followed Hyperlink" xfId="2129" builtinId="9" hidden="1"/>
    <cellStyle name="Followed Hyperlink" xfId="2130" builtinId="9" hidden="1"/>
    <cellStyle name="Followed Hyperlink" xfId="2131" builtinId="9" hidden="1"/>
    <cellStyle name="Followed Hyperlink" xfId="2132" builtinId="9" hidden="1"/>
    <cellStyle name="Followed Hyperlink" xfId="2133" builtinId="9" hidden="1"/>
    <cellStyle name="Followed Hyperlink" xfId="2134" builtinId="9" hidden="1"/>
    <cellStyle name="Followed Hyperlink" xfId="2135" builtinId="9" hidden="1"/>
    <cellStyle name="Followed Hyperlink" xfId="2136" builtinId="9" hidden="1"/>
    <cellStyle name="Followed Hyperlink" xfId="2137" builtinId="9" hidden="1"/>
    <cellStyle name="Followed Hyperlink" xfId="2138" builtinId="9" hidden="1"/>
    <cellStyle name="Followed Hyperlink" xfId="2139" builtinId="9" hidden="1"/>
    <cellStyle name="Followed Hyperlink" xfId="2140" builtinId="9" hidden="1"/>
    <cellStyle name="Followed Hyperlink" xfId="2141" builtinId="9" hidden="1"/>
    <cellStyle name="Followed Hyperlink" xfId="2142" builtinId="9" hidden="1"/>
    <cellStyle name="Followed Hyperlink" xfId="2143" builtinId="9" hidden="1"/>
    <cellStyle name="Followed Hyperlink" xfId="2144" builtinId="9" hidden="1"/>
    <cellStyle name="Followed Hyperlink" xfId="2145" builtinId="9" hidden="1"/>
    <cellStyle name="Followed Hyperlink" xfId="2146" builtinId="9" hidden="1"/>
    <cellStyle name="Followed Hyperlink" xfId="2147" builtinId="9" hidden="1"/>
    <cellStyle name="Followed Hyperlink" xfId="2148" builtinId="9" hidden="1"/>
    <cellStyle name="Followed Hyperlink" xfId="2149" builtinId="9" hidden="1"/>
    <cellStyle name="Followed Hyperlink" xfId="2150" builtinId="9" hidden="1"/>
    <cellStyle name="Followed Hyperlink" xfId="2151" builtinId="9" hidden="1"/>
    <cellStyle name="Followed Hyperlink" xfId="2152" builtinId="9" hidden="1"/>
    <cellStyle name="Followed Hyperlink" xfId="2153" builtinId="9" hidden="1"/>
    <cellStyle name="Followed Hyperlink" xfId="2154" builtinId="9" hidden="1"/>
    <cellStyle name="Followed Hyperlink" xfId="2155" builtinId="9" hidden="1"/>
    <cellStyle name="Followed Hyperlink" xfId="2156" builtinId="9" hidden="1"/>
    <cellStyle name="Followed Hyperlink" xfId="2157" builtinId="9" hidden="1"/>
    <cellStyle name="Followed Hyperlink" xfId="2158" builtinId="9" hidden="1"/>
    <cellStyle name="Followed Hyperlink" xfId="2159" builtinId="9" hidden="1"/>
    <cellStyle name="Followed Hyperlink" xfId="2160" builtinId="9" hidden="1"/>
    <cellStyle name="Followed Hyperlink" xfId="2161" builtinId="9" hidden="1"/>
    <cellStyle name="Followed Hyperlink" xfId="2162" builtinId="9" hidden="1"/>
    <cellStyle name="Followed Hyperlink" xfId="2163" builtinId="9" hidden="1"/>
    <cellStyle name="Followed Hyperlink" xfId="2164" builtinId="9" hidden="1"/>
    <cellStyle name="Followed Hyperlink" xfId="2165" builtinId="9" hidden="1"/>
    <cellStyle name="Followed Hyperlink" xfId="2166" builtinId="9" hidden="1"/>
    <cellStyle name="Followed Hyperlink" xfId="2167" builtinId="9" hidden="1"/>
    <cellStyle name="Followed Hyperlink" xfId="2168" builtinId="9" hidden="1"/>
    <cellStyle name="Followed Hyperlink" xfId="2169" builtinId="9" hidden="1"/>
    <cellStyle name="Followed Hyperlink" xfId="2170" builtinId="9" hidden="1"/>
    <cellStyle name="Followed Hyperlink" xfId="2171" builtinId="9" hidden="1"/>
    <cellStyle name="Followed Hyperlink" xfId="2172" builtinId="9" hidden="1"/>
    <cellStyle name="Followed Hyperlink" xfId="2173" builtinId="9" hidden="1"/>
    <cellStyle name="Followed Hyperlink" xfId="2174" builtinId="9" hidden="1"/>
    <cellStyle name="Followed Hyperlink" xfId="2175" builtinId="9" hidden="1"/>
    <cellStyle name="Followed Hyperlink" xfId="2176" builtinId="9" hidden="1"/>
    <cellStyle name="Followed Hyperlink" xfId="2177" builtinId="9" hidden="1"/>
    <cellStyle name="Followed Hyperlink" xfId="2178" builtinId="9" hidden="1"/>
    <cellStyle name="Followed Hyperlink" xfId="2179" builtinId="9" hidden="1"/>
    <cellStyle name="Followed Hyperlink" xfId="2180" builtinId="9" hidden="1"/>
    <cellStyle name="Followed Hyperlink" xfId="2181" builtinId="9" hidden="1"/>
    <cellStyle name="Followed Hyperlink" xfId="2182" builtinId="9" hidden="1"/>
    <cellStyle name="Followed Hyperlink" xfId="2183" builtinId="9" hidden="1"/>
    <cellStyle name="Followed Hyperlink" xfId="2184" builtinId="9" hidden="1"/>
    <cellStyle name="Followed Hyperlink" xfId="2185" builtinId="9" hidden="1"/>
    <cellStyle name="Followed Hyperlink" xfId="2186" builtinId="9" hidden="1"/>
    <cellStyle name="Followed Hyperlink" xfId="2187" builtinId="9" hidden="1"/>
    <cellStyle name="Followed Hyperlink" xfId="2188" builtinId="9" hidden="1"/>
    <cellStyle name="Followed Hyperlink" xfId="2189" builtinId="9" hidden="1"/>
    <cellStyle name="Followed Hyperlink" xfId="2190" builtinId="9" hidden="1"/>
    <cellStyle name="Followed Hyperlink" xfId="2191" builtinId="9" hidden="1"/>
    <cellStyle name="Followed Hyperlink" xfId="2192" builtinId="9" hidden="1"/>
    <cellStyle name="Followed Hyperlink" xfId="2193" builtinId="9" hidden="1"/>
    <cellStyle name="Followed Hyperlink" xfId="2194" builtinId="9" hidden="1"/>
    <cellStyle name="Followed Hyperlink" xfId="2195" builtinId="9" hidden="1"/>
    <cellStyle name="Followed Hyperlink" xfId="2196" builtinId="9" hidden="1"/>
    <cellStyle name="Followed Hyperlink" xfId="2197" builtinId="9" hidden="1"/>
    <cellStyle name="Followed Hyperlink" xfId="2198" builtinId="9" hidden="1"/>
    <cellStyle name="Followed Hyperlink" xfId="2199" builtinId="9" hidden="1"/>
    <cellStyle name="Followed Hyperlink" xfId="2200" builtinId="9" hidden="1"/>
    <cellStyle name="Followed Hyperlink" xfId="2201" builtinId="9" hidden="1"/>
    <cellStyle name="Followed Hyperlink" xfId="2202" builtinId="9" hidden="1"/>
    <cellStyle name="Followed Hyperlink" xfId="2203" builtinId="9" hidden="1"/>
    <cellStyle name="Followed Hyperlink" xfId="2204" builtinId="9" hidden="1"/>
    <cellStyle name="Followed Hyperlink" xfId="2205" builtinId="9" hidden="1"/>
    <cellStyle name="Followed Hyperlink" xfId="2206" builtinId="9" hidden="1"/>
    <cellStyle name="Followed Hyperlink" xfId="2207" builtinId="9" hidden="1"/>
    <cellStyle name="Followed Hyperlink" xfId="2208" builtinId="9" hidden="1"/>
    <cellStyle name="Followed Hyperlink" xfId="2209" builtinId="9" hidden="1"/>
    <cellStyle name="Followed Hyperlink" xfId="2210" builtinId="9" hidden="1"/>
    <cellStyle name="Followed Hyperlink" xfId="2211" builtinId="9" hidden="1"/>
    <cellStyle name="Followed Hyperlink" xfId="2212" builtinId="9" hidden="1"/>
    <cellStyle name="Followed Hyperlink" xfId="2213" builtinId="9" hidden="1"/>
    <cellStyle name="Followed Hyperlink" xfId="2214" builtinId="9" hidden="1"/>
    <cellStyle name="Followed Hyperlink" xfId="2215" builtinId="9" hidden="1"/>
    <cellStyle name="Followed Hyperlink" xfId="2216" builtinId="9" hidden="1"/>
    <cellStyle name="Followed Hyperlink" xfId="2217" builtinId="9" hidden="1"/>
    <cellStyle name="Followed Hyperlink" xfId="2218" builtinId="9" hidden="1"/>
    <cellStyle name="Followed Hyperlink" xfId="2219" builtinId="9" hidden="1"/>
    <cellStyle name="Followed Hyperlink" xfId="2220" builtinId="9" hidden="1"/>
    <cellStyle name="Followed Hyperlink" xfId="2221" builtinId="9" hidden="1"/>
    <cellStyle name="Followed Hyperlink" xfId="2222" builtinId="9" hidden="1"/>
    <cellStyle name="Followed Hyperlink" xfId="2223" builtinId="9" hidden="1"/>
    <cellStyle name="Followed Hyperlink" xfId="2224" builtinId="9" hidden="1"/>
    <cellStyle name="Followed Hyperlink" xfId="2225" builtinId="9" hidden="1"/>
    <cellStyle name="Followed Hyperlink" xfId="2226" builtinId="9" hidden="1"/>
    <cellStyle name="Followed Hyperlink" xfId="2227" builtinId="9" hidden="1"/>
    <cellStyle name="Followed Hyperlink" xfId="2228" builtinId="9" hidden="1"/>
    <cellStyle name="Followed Hyperlink" xfId="2229" builtinId="9" hidden="1"/>
    <cellStyle name="Followed Hyperlink" xfId="2230" builtinId="9" hidden="1"/>
    <cellStyle name="Followed Hyperlink" xfId="2231" builtinId="9" hidden="1"/>
    <cellStyle name="Followed Hyperlink" xfId="2232" builtinId="9" hidden="1"/>
    <cellStyle name="Followed Hyperlink" xfId="2233" builtinId="9" hidden="1"/>
    <cellStyle name="Followed Hyperlink" xfId="2234" builtinId="9" hidden="1"/>
    <cellStyle name="Followed Hyperlink" xfId="2235" builtinId="9" hidden="1"/>
    <cellStyle name="Followed Hyperlink" xfId="2236" builtinId="9" hidden="1"/>
    <cellStyle name="Followed Hyperlink" xfId="2237" builtinId="9" hidden="1"/>
    <cellStyle name="Followed Hyperlink" xfId="2238" builtinId="9" hidden="1"/>
    <cellStyle name="Followed Hyperlink" xfId="2239" builtinId="9" hidden="1"/>
    <cellStyle name="Followed Hyperlink" xfId="2240" builtinId="9" hidden="1"/>
    <cellStyle name="Followed Hyperlink" xfId="2241" builtinId="9" hidden="1"/>
    <cellStyle name="Followed Hyperlink" xfId="2242" builtinId="9" hidden="1"/>
    <cellStyle name="Followed Hyperlink" xfId="2243" builtinId="9" hidden="1"/>
    <cellStyle name="Followed Hyperlink" xfId="2244" builtinId="9" hidden="1"/>
    <cellStyle name="Followed Hyperlink" xfId="2245" builtinId="9" hidden="1"/>
    <cellStyle name="Followed Hyperlink" xfId="2246" builtinId="9" hidden="1"/>
    <cellStyle name="Followed Hyperlink" xfId="2247" builtinId="9" hidden="1"/>
    <cellStyle name="Followed Hyperlink" xfId="2248" builtinId="9" hidden="1"/>
    <cellStyle name="Followed Hyperlink" xfId="2249" builtinId="9" hidden="1"/>
    <cellStyle name="Followed Hyperlink" xfId="2250" builtinId="9" hidden="1"/>
    <cellStyle name="Followed Hyperlink" xfId="2251" builtinId="9" hidden="1"/>
    <cellStyle name="Followed Hyperlink" xfId="2252" builtinId="9" hidden="1"/>
    <cellStyle name="Followed Hyperlink" xfId="2253" builtinId="9" hidden="1"/>
    <cellStyle name="Followed Hyperlink" xfId="2254" builtinId="9" hidden="1"/>
    <cellStyle name="Followed Hyperlink" xfId="2255" builtinId="9" hidden="1"/>
    <cellStyle name="Followed Hyperlink" xfId="2256" builtinId="9" hidden="1"/>
    <cellStyle name="Followed Hyperlink" xfId="2257" builtinId="9" hidden="1"/>
    <cellStyle name="Followed Hyperlink" xfId="2258" builtinId="9" hidden="1"/>
    <cellStyle name="Followed Hyperlink" xfId="2259" builtinId="9" hidden="1"/>
    <cellStyle name="Followed Hyperlink" xfId="2260" builtinId="9" hidden="1"/>
    <cellStyle name="Followed Hyperlink" xfId="2261" builtinId="9" hidden="1"/>
    <cellStyle name="Followed Hyperlink" xfId="2262" builtinId="9" hidden="1"/>
    <cellStyle name="Followed Hyperlink" xfId="2263" builtinId="9" hidden="1"/>
    <cellStyle name="Followed Hyperlink" xfId="2264" builtinId="9" hidden="1"/>
    <cellStyle name="Followed Hyperlink" xfId="2265" builtinId="9" hidden="1"/>
    <cellStyle name="Followed Hyperlink" xfId="2266" builtinId="9" hidden="1"/>
    <cellStyle name="Followed Hyperlink" xfId="2267" builtinId="9" hidden="1"/>
    <cellStyle name="Followed Hyperlink" xfId="2268" builtinId="9" hidden="1"/>
    <cellStyle name="Followed Hyperlink" xfId="2269" builtinId="9" hidden="1"/>
    <cellStyle name="Followed Hyperlink" xfId="2270" builtinId="9" hidden="1"/>
    <cellStyle name="Followed Hyperlink" xfId="2271" builtinId="9" hidden="1"/>
    <cellStyle name="Followed Hyperlink" xfId="2272" builtinId="9" hidden="1"/>
    <cellStyle name="Followed Hyperlink" xfId="2273" builtinId="9" hidden="1"/>
    <cellStyle name="Followed Hyperlink" xfId="2274" builtinId="9" hidden="1"/>
    <cellStyle name="Followed Hyperlink" xfId="2275" builtinId="9" hidden="1"/>
    <cellStyle name="Followed Hyperlink" xfId="2276" builtinId="9" hidden="1"/>
    <cellStyle name="Followed Hyperlink" xfId="2277" builtinId="9" hidden="1"/>
    <cellStyle name="Followed Hyperlink" xfId="2278" builtinId="9" hidden="1"/>
    <cellStyle name="Followed Hyperlink" xfId="2279" builtinId="9" hidden="1"/>
    <cellStyle name="Followed Hyperlink" xfId="2280" builtinId="9" hidden="1"/>
    <cellStyle name="Followed Hyperlink" xfId="2281" builtinId="9" hidden="1"/>
    <cellStyle name="Followed Hyperlink" xfId="2282" builtinId="9" hidden="1"/>
    <cellStyle name="Followed Hyperlink" xfId="2283" builtinId="9" hidden="1"/>
    <cellStyle name="Followed Hyperlink" xfId="2284" builtinId="9" hidden="1"/>
    <cellStyle name="Followed Hyperlink" xfId="2285" builtinId="9" hidden="1"/>
    <cellStyle name="Followed Hyperlink" xfId="2286" builtinId="9" hidden="1"/>
    <cellStyle name="Followed Hyperlink" xfId="2287" builtinId="9" hidden="1"/>
    <cellStyle name="Followed Hyperlink" xfId="2288" builtinId="9" hidden="1"/>
    <cellStyle name="Followed Hyperlink" xfId="2289" builtinId="9" hidden="1"/>
    <cellStyle name="Followed Hyperlink" xfId="2290" builtinId="9" hidden="1"/>
    <cellStyle name="Followed Hyperlink" xfId="2291" builtinId="9" hidden="1"/>
    <cellStyle name="Followed Hyperlink" xfId="2292" builtinId="9" hidden="1"/>
    <cellStyle name="Followed Hyperlink" xfId="2293" builtinId="9" hidden="1"/>
    <cellStyle name="Followed Hyperlink" xfId="2294" builtinId="9" hidden="1"/>
    <cellStyle name="Followed Hyperlink" xfId="2295" builtinId="9" hidden="1"/>
    <cellStyle name="Followed Hyperlink" xfId="2296" builtinId="9" hidden="1"/>
    <cellStyle name="Followed Hyperlink" xfId="2297" builtinId="9" hidden="1"/>
    <cellStyle name="Followed Hyperlink" xfId="2298" builtinId="9" hidden="1"/>
    <cellStyle name="Followed Hyperlink" xfId="2299" builtinId="9" hidden="1"/>
    <cellStyle name="Followed Hyperlink" xfId="2300" builtinId="9" hidden="1"/>
    <cellStyle name="Followed Hyperlink" xfId="2301" builtinId="9" hidden="1"/>
    <cellStyle name="Followed Hyperlink" xfId="2302" builtinId="9" hidden="1"/>
    <cellStyle name="Followed Hyperlink" xfId="2303" builtinId="9" hidden="1"/>
    <cellStyle name="Followed Hyperlink" xfId="2304" builtinId="9" hidden="1"/>
    <cellStyle name="Followed Hyperlink" xfId="2305" builtinId="9" hidden="1"/>
    <cellStyle name="Followed Hyperlink" xfId="2306" builtinId="9" hidden="1"/>
    <cellStyle name="Followed Hyperlink" xfId="2307" builtinId="9" hidden="1"/>
    <cellStyle name="Followed Hyperlink" xfId="2308" builtinId="9" hidden="1"/>
    <cellStyle name="Followed Hyperlink" xfId="2309" builtinId="9" hidden="1"/>
    <cellStyle name="Followed Hyperlink" xfId="2310" builtinId="9" hidden="1"/>
    <cellStyle name="Followed Hyperlink" xfId="2311" builtinId="9" hidden="1"/>
    <cellStyle name="Followed Hyperlink" xfId="2312" builtinId="9" hidden="1"/>
    <cellStyle name="Followed Hyperlink" xfId="2313" builtinId="9" hidden="1"/>
    <cellStyle name="Followed Hyperlink" xfId="2314" builtinId="9" hidden="1"/>
    <cellStyle name="Followed Hyperlink" xfId="2315" builtinId="9" hidden="1"/>
    <cellStyle name="Followed Hyperlink" xfId="2316" builtinId="9" hidden="1"/>
    <cellStyle name="Followed Hyperlink" xfId="2317" builtinId="9" hidden="1"/>
    <cellStyle name="Followed Hyperlink" xfId="2318" builtinId="9" hidden="1"/>
    <cellStyle name="Followed Hyperlink" xfId="2319" builtinId="9" hidden="1"/>
    <cellStyle name="Followed Hyperlink" xfId="2320" builtinId="9" hidden="1"/>
    <cellStyle name="Followed Hyperlink" xfId="2321" builtinId="9" hidden="1"/>
    <cellStyle name="Followed Hyperlink" xfId="2322" builtinId="9" hidden="1"/>
    <cellStyle name="Followed Hyperlink" xfId="2323" builtinId="9" hidden="1"/>
    <cellStyle name="Followed Hyperlink" xfId="2324" builtinId="9" hidden="1"/>
    <cellStyle name="Followed Hyperlink" xfId="2325" builtinId="9" hidden="1"/>
    <cellStyle name="Followed Hyperlink" xfId="2326" builtinId="9" hidden="1"/>
    <cellStyle name="Followed Hyperlink" xfId="2327" builtinId="9" hidden="1"/>
    <cellStyle name="Followed Hyperlink" xfId="2328" builtinId="9" hidden="1"/>
    <cellStyle name="Followed Hyperlink" xfId="2329" builtinId="9" hidden="1"/>
    <cellStyle name="Followed Hyperlink" xfId="2330" builtinId="9" hidden="1"/>
    <cellStyle name="Followed Hyperlink" xfId="2331" builtinId="9" hidden="1"/>
    <cellStyle name="Followed Hyperlink" xfId="2332" builtinId="9" hidden="1"/>
    <cellStyle name="Followed Hyperlink" xfId="2333" builtinId="9" hidden="1"/>
    <cellStyle name="Followed Hyperlink" xfId="2334" builtinId="9" hidden="1"/>
    <cellStyle name="Followed Hyperlink" xfId="2335" builtinId="9" hidden="1"/>
    <cellStyle name="Followed Hyperlink" xfId="2336" builtinId="9" hidden="1"/>
    <cellStyle name="Followed Hyperlink" xfId="2337" builtinId="9" hidden="1"/>
    <cellStyle name="Followed Hyperlink" xfId="2338" builtinId="9" hidden="1"/>
    <cellStyle name="Followed Hyperlink" xfId="2339" builtinId="9" hidden="1"/>
    <cellStyle name="Followed Hyperlink" xfId="2340" builtinId="9" hidden="1"/>
    <cellStyle name="Followed Hyperlink" xfId="2341" builtinId="9" hidden="1"/>
    <cellStyle name="Followed Hyperlink" xfId="2342" builtinId="9" hidden="1"/>
    <cellStyle name="Followed Hyperlink" xfId="2343" builtinId="9" hidden="1"/>
    <cellStyle name="Followed Hyperlink" xfId="2344" builtinId="9" hidden="1"/>
    <cellStyle name="Followed Hyperlink" xfId="2345" builtinId="9" hidden="1"/>
    <cellStyle name="Followed Hyperlink" xfId="2346" builtinId="9" hidden="1"/>
    <cellStyle name="Followed Hyperlink" xfId="2347" builtinId="9" hidden="1"/>
    <cellStyle name="Followed Hyperlink" xfId="2348" builtinId="9" hidden="1"/>
    <cellStyle name="Followed Hyperlink" xfId="2349" builtinId="9" hidden="1"/>
    <cellStyle name="Followed Hyperlink" xfId="2350" builtinId="9" hidden="1"/>
    <cellStyle name="Followed Hyperlink" xfId="2351" builtinId="9" hidden="1"/>
    <cellStyle name="Followed Hyperlink" xfId="2352" builtinId="9" hidden="1"/>
    <cellStyle name="Followed Hyperlink" xfId="2353" builtinId="9" hidden="1"/>
    <cellStyle name="Followed Hyperlink" xfId="2354" builtinId="9" hidden="1"/>
    <cellStyle name="Followed Hyperlink" xfId="2355" builtinId="9" hidden="1"/>
    <cellStyle name="Followed Hyperlink" xfId="2356" builtinId="9" hidden="1"/>
    <cellStyle name="Followed Hyperlink" xfId="2357" builtinId="9" hidden="1"/>
    <cellStyle name="Followed Hyperlink" xfId="2358" builtinId="9" hidden="1"/>
    <cellStyle name="Followed Hyperlink" xfId="2359" builtinId="9" hidden="1"/>
    <cellStyle name="Followed Hyperlink" xfId="2360" builtinId="9" hidden="1"/>
    <cellStyle name="Followed Hyperlink" xfId="2361" builtinId="9" hidden="1"/>
    <cellStyle name="Followed Hyperlink" xfId="2362" builtinId="9" hidden="1"/>
    <cellStyle name="Followed Hyperlink" xfId="2363" builtinId="9" hidden="1"/>
    <cellStyle name="Followed Hyperlink" xfId="2364" builtinId="9" hidden="1"/>
    <cellStyle name="Followed Hyperlink" xfId="2365" builtinId="9" hidden="1"/>
    <cellStyle name="Followed Hyperlink" xfId="2366" builtinId="9" hidden="1"/>
    <cellStyle name="Followed Hyperlink" xfId="2367" builtinId="9" hidden="1"/>
    <cellStyle name="Followed Hyperlink" xfId="2368" builtinId="9" hidden="1"/>
    <cellStyle name="Followed Hyperlink" xfId="2369" builtinId="9" hidden="1"/>
    <cellStyle name="Followed Hyperlink" xfId="2370" builtinId="9" hidden="1"/>
    <cellStyle name="Followed Hyperlink" xfId="2371" builtinId="9" hidden="1"/>
    <cellStyle name="Followed Hyperlink" xfId="2372" builtinId="9" hidden="1"/>
    <cellStyle name="Followed Hyperlink" xfId="2373" builtinId="9" hidden="1"/>
    <cellStyle name="Followed Hyperlink" xfId="2376" builtinId="9" hidden="1"/>
    <cellStyle name="Followed Hyperlink" xfId="2377" builtinId="9" hidden="1"/>
    <cellStyle name="Followed Hyperlink" xfId="2378" builtinId="9" hidden="1"/>
    <cellStyle name="Followed Hyperlink" xfId="2379" builtinId="9" hidden="1"/>
    <cellStyle name="Followed Hyperlink" xfId="2380" builtinId="9" hidden="1"/>
    <cellStyle name="Followed Hyperlink" xfId="2381" builtinId="9" hidden="1"/>
    <cellStyle name="Followed Hyperlink" xfId="2382" builtinId="9" hidden="1"/>
    <cellStyle name="Followed Hyperlink" xfId="2383" builtinId="9" hidden="1"/>
    <cellStyle name="Followed Hyperlink" xfId="2384" builtinId="9" hidden="1"/>
    <cellStyle name="Followed Hyperlink" xfId="2385" builtinId="9" hidden="1"/>
    <cellStyle name="Followed Hyperlink" xfId="2386" builtinId="9" hidden="1"/>
    <cellStyle name="Followed Hyperlink" xfId="2387" builtinId="9" hidden="1"/>
    <cellStyle name="Followed Hyperlink" xfId="2388" builtinId="9" hidden="1"/>
    <cellStyle name="Followed Hyperlink" xfId="2389" builtinId="9" hidden="1"/>
    <cellStyle name="Followed Hyperlink" xfId="2390" builtinId="9" hidden="1"/>
    <cellStyle name="Followed Hyperlink" xfId="2391" builtinId="9" hidden="1"/>
    <cellStyle name="Followed Hyperlink" xfId="2392" builtinId="9" hidden="1"/>
    <cellStyle name="Followed Hyperlink" xfId="2393" builtinId="9" hidden="1"/>
    <cellStyle name="Followed Hyperlink" xfId="2394" builtinId="9" hidden="1"/>
    <cellStyle name="Followed Hyperlink" xfId="2395" builtinId="9" hidden="1"/>
    <cellStyle name="Followed Hyperlink" xfId="2396" builtinId="9" hidden="1"/>
    <cellStyle name="Followed Hyperlink" xfId="2397" builtinId="9" hidden="1"/>
    <cellStyle name="Followed Hyperlink" xfId="2398" builtinId="9" hidden="1"/>
    <cellStyle name="Followed Hyperlink" xfId="2399" builtinId="9" hidden="1"/>
    <cellStyle name="Followed Hyperlink" xfId="2400" builtinId="9" hidden="1"/>
    <cellStyle name="Followed Hyperlink" xfId="2401" builtinId="9" hidden="1"/>
    <cellStyle name="Followed Hyperlink" xfId="2402" builtinId="9" hidden="1"/>
    <cellStyle name="Followed Hyperlink" xfId="2403" builtinId="9" hidden="1"/>
    <cellStyle name="Followed Hyperlink" xfId="2404" builtinId="9" hidden="1"/>
    <cellStyle name="Followed Hyperlink" xfId="2405" builtinId="9" hidden="1"/>
    <cellStyle name="Followed Hyperlink" xfId="2406" builtinId="9" hidden="1"/>
    <cellStyle name="Followed Hyperlink" xfId="2407" builtinId="9" hidden="1"/>
    <cellStyle name="Followed Hyperlink" xfId="2408" builtinId="9" hidden="1"/>
    <cellStyle name="Followed Hyperlink" xfId="2409" builtinId="9" hidden="1"/>
    <cellStyle name="Followed Hyperlink" xfId="2410" builtinId="9" hidden="1"/>
    <cellStyle name="Followed Hyperlink" xfId="2411" builtinId="9" hidden="1"/>
    <cellStyle name="Followed Hyperlink" xfId="2412" builtinId="9" hidden="1"/>
    <cellStyle name="Followed Hyperlink" xfId="2413" builtinId="9" hidden="1"/>
    <cellStyle name="Followed Hyperlink" xfId="2414" builtinId="9" hidden="1"/>
    <cellStyle name="Followed Hyperlink" xfId="2415" builtinId="9" hidden="1"/>
    <cellStyle name="Followed Hyperlink" xfId="2416" builtinId="9" hidden="1"/>
    <cellStyle name="Followed Hyperlink" xfId="2417" builtinId="9" hidden="1"/>
    <cellStyle name="Followed Hyperlink" xfId="2418" builtinId="9" hidden="1"/>
    <cellStyle name="Followed Hyperlink" xfId="2419" builtinId="9" hidden="1"/>
    <cellStyle name="Followed Hyperlink" xfId="2420" builtinId="9" hidden="1"/>
    <cellStyle name="Followed Hyperlink" xfId="2421" builtinId="9" hidden="1"/>
    <cellStyle name="Followed Hyperlink" xfId="2422" builtinId="9" hidden="1"/>
    <cellStyle name="Followed Hyperlink" xfId="2423" builtinId="9" hidden="1"/>
    <cellStyle name="Followed Hyperlink" xfId="2424" builtinId="9" hidden="1"/>
    <cellStyle name="Followed Hyperlink" xfId="2425" builtinId="9" hidden="1"/>
    <cellStyle name="Followed Hyperlink" xfId="2426" builtinId="9" hidden="1"/>
    <cellStyle name="Followed Hyperlink" xfId="2427" builtinId="9" hidden="1"/>
    <cellStyle name="Followed Hyperlink" xfId="2428" builtinId="9" hidden="1"/>
    <cellStyle name="Followed Hyperlink" xfId="2429" builtinId="9" hidden="1"/>
    <cellStyle name="Followed Hyperlink" xfId="2430" builtinId="9" hidden="1"/>
    <cellStyle name="Followed Hyperlink" xfId="2431" builtinId="9" hidden="1"/>
    <cellStyle name="Followed Hyperlink" xfId="2432" builtinId="9" hidden="1"/>
    <cellStyle name="Followed Hyperlink" xfId="2433" builtinId="9" hidden="1"/>
    <cellStyle name="Followed Hyperlink" xfId="2434" builtinId="9" hidden="1"/>
    <cellStyle name="Followed Hyperlink" xfId="2435" builtinId="9" hidden="1"/>
    <cellStyle name="Followed Hyperlink" xfId="2436" builtinId="9" hidden="1"/>
    <cellStyle name="Followed Hyperlink" xfId="2437" builtinId="9" hidden="1"/>
    <cellStyle name="Followed Hyperlink" xfId="2438" builtinId="9" hidden="1"/>
    <cellStyle name="Followed Hyperlink" xfId="2439" builtinId="9" hidden="1"/>
    <cellStyle name="Followed Hyperlink" xfId="2440" builtinId="9" hidden="1"/>
    <cellStyle name="Followed Hyperlink" xfId="2441" builtinId="9" hidden="1"/>
    <cellStyle name="Followed Hyperlink" xfId="2442" builtinId="9" hidden="1"/>
    <cellStyle name="Followed Hyperlink" xfId="2443" builtinId="9" hidden="1"/>
    <cellStyle name="Followed Hyperlink" xfId="2444" builtinId="9" hidden="1"/>
    <cellStyle name="Followed Hyperlink" xfId="2445" builtinId="9" hidden="1"/>
    <cellStyle name="Followed Hyperlink" xfId="2446" builtinId="9" hidden="1"/>
    <cellStyle name="Followed Hyperlink" xfId="2447" builtinId="9" hidden="1"/>
    <cellStyle name="Followed Hyperlink" xfId="2448" builtinId="9" hidden="1"/>
    <cellStyle name="Followed Hyperlink" xfId="2449" builtinId="9" hidden="1"/>
    <cellStyle name="Followed Hyperlink" xfId="2450" builtinId="9" hidden="1"/>
    <cellStyle name="Followed Hyperlink" xfId="2451" builtinId="9" hidden="1"/>
    <cellStyle name="Followed Hyperlink" xfId="2452" builtinId="9" hidden="1"/>
    <cellStyle name="Followed Hyperlink" xfId="2453" builtinId="9" hidden="1"/>
    <cellStyle name="Followed Hyperlink" xfId="2454" builtinId="9" hidden="1"/>
    <cellStyle name="Followed Hyperlink" xfId="2455" builtinId="9" hidden="1"/>
    <cellStyle name="Followed Hyperlink" xfId="2456" builtinId="9" hidden="1"/>
    <cellStyle name="Followed Hyperlink" xfId="2457" builtinId="9" hidden="1"/>
    <cellStyle name="Followed Hyperlink" xfId="2458" builtinId="9" hidden="1"/>
    <cellStyle name="Followed Hyperlink" xfId="2459" builtinId="9" hidden="1"/>
    <cellStyle name="Followed Hyperlink" xfId="2460" builtinId="9" hidden="1"/>
    <cellStyle name="Followed Hyperlink" xfId="2461" builtinId="9" hidden="1"/>
    <cellStyle name="Followed Hyperlink" xfId="2462" builtinId="9" hidden="1"/>
    <cellStyle name="Followed Hyperlink" xfId="2463" builtinId="9" hidden="1"/>
    <cellStyle name="Followed Hyperlink" xfId="2464" builtinId="9" hidden="1"/>
    <cellStyle name="Followed Hyperlink" xfId="2465" builtinId="9" hidden="1"/>
    <cellStyle name="Followed Hyperlink" xfId="2466" builtinId="9" hidden="1"/>
    <cellStyle name="Followed Hyperlink" xfId="2467" builtinId="9" hidden="1"/>
    <cellStyle name="Followed Hyperlink" xfId="2468" builtinId="9" hidden="1"/>
    <cellStyle name="Followed Hyperlink" xfId="2469" builtinId="9" hidden="1"/>
    <cellStyle name="Followed Hyperlink" xfId="2470" builtinId="9" hidden="1"/>
    <cellStyle name="Followed Hyperlink" xfId="2471" builtinId="9" hidden="1"/>
    <cellStyle name="Followed Hyperlink" xfId="2472" builtinId="9" hidden="1"/>
    <cellStyle name="Followed Hyperlink" xfId="2473" builtinId="9" hidden="1"/>
    <cellStyle name="Followed Hyperlink" xfId="2474" builtinId="9" hidden="1"/>
    <cellStyle name="Followed Hyperlink" xfId="2475" builtinId="9" hidden="1"/>
    <cellStyle name="Followed Hyperlink" xfId="2476" builtinId="9" hidden="1"/>
    <cellStyle name="Followed Hyperlink" xfId="2477" builtinId="9" hidden="1"/>
    <cellStyle name="Followed Hyperlink" xfId="2478" builtinId="9" hidden="1"/>
    <cellStyle name="Followed Hyperlink" xfId="2479" builtinId="9" hidden="1"/>
    <cellStyle name="Followed Hyperlink" xfId="2480" builtinId="9" hidden="1"/>
    <cellStyle name="Followed Hyperlink" xfId="2481" builtinId="9" hidden="1"/>
    <cellStyle name="Followed Hyperlink" xfId="2482" builtinId="9" hidden="1"/>
    <cellStyle name="Followed Hyperlink" xfId="2483" builtinId="9" hidden="1"/>
    <cellStyle name="Followed Hyperlink" xfId="2484" builtinId="9" hidden="1"/>
    <cellStyle name="Followed Hyperlink" xfId="2485" builtinId="9" hidden="1"/>
    <cellStyle name="Followed Hyperlink" xfId="2486" builtinId="9" hidden="1"/>
    <cellStyle name="Followed Hyperlink" xfId="2487" builtinId="9" hidden="1"/>
    <cellStyle name="Followed Hyperlink" xfId="2488" builtinId="9" hidden="1"/>
    <cellStyle name="Followed Hyperlink" xfId="2489" builtinId="9" hidden="1"/>
    <cellStyle name="Followed Hyperlink" xfId="2490" builtinId="9" hidden="1"/>
    <cellStyle name="Followed Hyperlink" xfId="2491" builtinId="9" hidden="1"/>
    <cellStyle name="Followed Hyperlink" xfId="2492" builtinId="9" hidden="1"/>
    <cellStyle name="Followed Hyperlink" xfId="2493" builtinId="9" hidden="1"/>
    <cellStyle name="Followed Hyperlink" xfId="2494" builtinId="9" hidden="1"/>
    <cellStyle name="Followed Hyperlink" xfId="2495" builtinId="9" hidden="1"/>
    <cellStyle name="Followed Hyperlink" xfId="2496" builtinId="9" hidden="1"/>
    <cellStyle name="Followed Hyperlink" xfId="2497" builtinId="9" hidden="1"/>
    <cellStyle name="Followed Hyperlink" xfId="2498" builtinId="9" hidden="1"/>
    <cellStyle name="Followed Hyperlink" xfId="2499" builtinId="9" hidden="1"/>
    <cellStyle name="Followed Hyperlink" xfId="2500" builtinId="9" hidden="1"/>
    <cellStyle name="Followed Hyperlink" xfId="2501" builtinId="9" hidden="1"/>
    <cellStyle name="Followed Hyperlink" xfId="2502" builtinId="9" hidden="1"/>
    <cellStyle name="Followed Hyperlink" xfId="2503" builtinId="9" hidden="1"/>
    <cellStyle name="Followed Hyperlink" xfId="2504" builtinId="9" hidden="1"/>
    <cellStyle name="Followed Hyperlink" xfId="2505" builtinId="9" hidden="1"/>
    <cellStyle name="Followed Hyperlink" xfId="2506" builtinId="9" hidden="1"/>
    <cellStyle name="Followed Hyperlink" xfId="2507" builtinId="9" hidden="1"/>
    <cellStyle name="Followed Hyperlink" xfId="2508" builtinId="9" hidden="1"/>
    <cellStyle name="Followed Hyperlink" xfId="2509" builtinId="9" hidden="1"/>
    <cellStyle name="Followed Hyperlink" xfId="2510" builtinId="9" hidden="1"/>
    <cellStyle name="Followed Hyperlink" xfId="2511" builtinId="9" hidden="1"/>
    <cellStyle name="Followed Hyperlink" xfId="2512" builtinId="9" hidden="1"/>
    <cellStyle name="Followed Hyperlink" xfId="2513" builtinId="9" hidden="1"/>
    <cellStyle name="Followed Hyperlink" xfId="2514" builtinId="9" hidden="1"/>
    <cellStyle name="Followed Hyperlink" xfId="2515" builtinId="9" hidden="1"/>
    <cellStyle name="Followed Hyperlink" xfId="2516" builtinId="9" hidden="1"/>
    <cellStyle name="Followed Hyperlink" xfId="2517" builtinId="9" hidden="1"/>
    <cellStyle name="Followed Hyperlink" xfId="2518" builtinId="9" hidden="1"/>
    <cellStyle name="Followed Hyperlink" xfId="2519" builtinId="9" hidden="1"/>
    <cellStyle name="Followed Hyperlink" xfId="2520" builtinId="9" hidden="1"/>
    <cellStyle name="Followed Hyperlink" xfId="2521" builtinId="9" hidden="1"/>
    <cellStyle name="Followed Hyperlink" xfId="2522" builtinId="9" hidden="1"/>
    <cellStyle name="Followed Hyperlink" xfId="2523" builtinId="9" hidden="1"/>
    <cellStyle name="Followed Hyperlink" xfId="2524" builtinId="9" hidden="1"/>
    <cellStyle name="Followed Hyperlink" xfId="2525" builtinId="9" hidden="1"/>
    <cellStyle name="Followed Hyperlink" xfId="2526" builtinId="9" hidden="1"/>
    <cellStyle name="Followed Hyperlink" xfId="2527" builtinId="9" hidden="1"/>
    <cellStyle name="Followed Hyperlink" xfId="2528" builtinId="9" hidden="1"/>
    <cellStyle name="Followed Hyperlink" xfId="2529" builtinId="9" hidden="1"/>
    <cellStyle name="Followed Hyperlink" xfId="2530" builtinId="9" hidden="1"/>
    <cellStyle name="Followed Hyperlink" xfId="2531" builtinId="9" hidden="1"/>
    <cellStyle name="Followed Hyperlink" xfId="2532" builtinId="9" hidden="1"/>
    <cellStyle name="Followed Hyperlink" xfId="2533" builtinId="9" hidden="1"/>
    <cellStyle name="Followed Hyperlink" xfId="2534" builtinId="9" hidden="1"/>
    <cellStyle name="Followed Hyperlink" xfId="2535" builtinId="9" hidden="1"/>
    <cellStyle name="Followed Hyperlink" xfId="2536" builtinId="9" hidden="1"/>
    <cellStyle name="Followed Hyperlink" xfId="2537" builtinId="9" hidden="1"/>
    <cellStyle name="Followed Hyperlink" xfId="2538" builtinId="9" hidden="1"/>
    <cellStyle name="Followed Hyperlink" xfId="2539" builtinId="9" hidden="1"/>
    <cellStyle name="Followed Hyperlink" xfId="2540" builtinId="9" hidden="1"/>
    <cellStyle name="Followed Hyperlink" xfId="2541" builtinId="9" hidden="1"/>
    <cellStyle name="Followed Hyperlink" xfId="2542" builtinId="9" hidden="1"/>
    <cellStyle name="Followed Hyperlink" xfId="2543" builtinId="9" hidden="1"/>
    <cellStyle name="Followed Hyperlink" xfId="2544" builtinId="9" hidden="1"/>
    <cellStyle name="Followed Hyperlink" xfId="2545" builtinId="9" hidden="1"/>
    <cellStyle name="Followed Hyperlink" xfId="2546" builtinId="9" hidden="1"/>
    <cellStyle name="Followed Hyperlink" xfId="2547" builtinId="9" hidden="1"/>
    <cellStyle name="Followed Hyperlink" xfId="2548" builtinId="9" hidden="1"/>
    <cellStyle name="Followed Hyperlink" xfId="2549" builtinId="9" hidden="1"/>
    <cellStyle name="Followed Hyperlink" xfId="2550" builtinId="9" hidden="1"/>
    <cellStyle name="Followed Hyperlink" xfId="2551" builtinId="9" hidden="1"/>
    <cellStyle name="Followed Hyperlink" xfId="2552" builtinId="9" hidden="1"/>
    <cellStyle name="Followed Hyperlink" xfId="2553" builtinId="9" hidden="1"/>
    <cellStyle name="Followed Hyperlink" xfId="2554" builtinId="9" hidden="1"/>
    <cellStyle name="Followed Hyperlink" xfId="2555" builtinId="9" hidden="1"/>
    <cellStyle name="Followed Hyperlink" xfId="2556" builtinId="9" hidden="1"/>
    <cellStyle name="Followed Hyperlink" xfId="2557" builtinId="9" hidden="1"/>
    <cellStyle name="Followed Hyperlink" xfId="2558" builtinId="9" hidden="1"/>
    <cellStyle name="Followed Hyperlink" xfId="2559" builtinId="9" hidden="1"/>
    <cellStyle name="Followed Hyperlink" xfId="2560" builtinId="9" hidden="1"/>
    <cellStyle name="Followed Hyperlink" xfId="2561" builtinId="9" hidden="1"/>
    <cellStyle name="Followed Hyperlink" xfId="2562" builtinId="9" hidden="1"/>
    <cellStyle name="Followed Hyperlink" xfId="2563" builtinId="9" hidden="1"/>
    <cellStyle name="Followed Hyperlink" xfId="2564" builtinId="9" hidden="1"/>
    <cellStyle name="Followed Hyperlink" xfId="2565" builtinId="9" hidden="1"/>
    <cellStyle name="Followed Hyperlink" xfId="2566" builtinId="9" hidden="1"/>
    <cellStyle name="Followed Hyperlink" xfId="2567" builtinId="9" hidden="1"/>
    <cellStyle name="Followed Hyperlink" xfId="2568" builtinId="9" hidden="1"/>
    <cellStyle name="Followed Hyperlink" xfId="2569" builtinId="9" hidden="1"/>
    <cellStyle name="Followed Hyperlink" xfId="2570" builtinId="9" hidden="1"/>
    <cellStyle name="Followed Hyperlink" xfId="2571" builtinId="9" hidden="1"/>
    <cellStyle name="Followed Hyperlink" xfId="2572" builtinId="9" hidden="1"/>
    <cellStyle name="Followed Hyperlink" xfId="2573" builtinId="9" hidden="1"/>
    <cellStyle name="Followed Hyperlink" xfId="2574" builtinId="9" hidden="1"/>
    <cellStyle name="Followed Hyperlink" xfId="2575" builtinId="9" hidden="1"/>
    <cellStyle name="Followed Hyperlink" xfId="2576" builtinId="9" hidden="1"/>
    <cellStyle name="Followed Hyperlink" xfId="2577" builtinId="9" hidden="1"/>
    <cellStyle name="Followed Hyperlink" xfId="2578" builtinId="9" hidden="1"/>
    <cellStyle name="Followed Hyperlink" xfId="2579" builtinId="9" hidden="1"/>
    <cellStyle name="Followed Hyperlink" xfId="2580" builtinId="9" hidden="1"/>
    <cellStyle name="Followed Hyperlink" xfId="2581" builtinId="9" hidden="1"/>
    <cellStyle name="Followed Hyperlink" xfId="2582" builtinId="9" hidden="1"/>
    <cellStyle name="Followed Hyperlink" xfId="2583" builtinId="9" hidden="1"/>
    <cellStyle name="Followed Hyperlink" xfId="2584" builtinId="9" hidden="1"/>
    <cellStyle name="Followed Hyperlink" xfId="2585" builtinId="9" hidden="1"/>
    <cellStyle name="Followed Hyperlink" xfId="2586" builtinId="9" hidden="1"/>
    <cellStyle name="Followed Hyperlink" xfId="2587" builtinId="9" hidden="1"/>
    <cellStyle name="Followed Hyperlink" xfId="2588" builtinId="9" hidden="1"/>
    <cellStyle name="Followed Hyperlink" xfId="2589" builtinId="9" hidden="1"/>
    <cellStyle name="Followed Hyperlink" xfId="2590" builtinId="9" hidden="1"/>
    <cellStyle name="Followed Hyperlink" xfId="2591" builtinId="9" hidden="1"/>
    <cellStyle name="Followed Hyperlink" xfId="2592" builtinId="9" hidden="1"/>
    <cellStyle name="Followed Hyperlink" xfId="2593" builtinId="9" hidden="1"/>
    <cellStyle name="Followed Hyperlink" xfId="2594" builtinId="9" hidden="1"/>
    <cellStyle name="Followed Hyperlink" xfId="2595" builtinId="9" hidden="1"/>
    <cellStyle name="Followed Hyperlink" xfId="2596" builtinId="9" hidden="1"/>
    <cellStyle name="Followed Hyperlink" xfId="2597" builtinId="9" hidden="1"/>
    <cellStyle name="Followed Hyperlink" xfId="2598" builtinId="9" hidden="1"/>
    <cellStyle name="Followed Hyperlink" xfId="2599" builtinId="9" hidden="1"/>
    <cellStyle name="Followed Hyperlink" xfId="2600" builtinId="9" hidden="1"/>
    <cellStyle name="Followed Hyperlink" xfId="2601" builtinId="9" hidden="1"/>
    <cellStyle name="Followed Hyperlink" xfId="2602" builtinId="9" hidden="1"/>
    <cellStyle name="Followed Hyperlink" xfId="2603" builtinId="9" hidden="1"/>
    <cellStyle name="Followed Hyperlink" xfId="2604" builtinId="9" hidden="1"/>
    <cellStyle name="Followed Hyperlink" xfId="2605" builtinId="9" hidden="1"/>
    <cellStyle name="Followed Hyperlink" xfId="2606" builtinId="9" hidden="1"/>
    <cellStyle name="Followed Hyperlink" xfId="2607" builtinId="9" hidden="1"/>
    <cellStyle name="Followed Hyperlink" xfId="2608" builtinId="9" hidden="1"/>
    <cellStyle name="Followed Hyperlink" xfId="2609" builtinId="9" hidden="1"/>
    <cellStyle name="Followed Hyperlink" xfId="2610" builtinId="9" hidden="1"/>
    <cellStyle name="Followed Hyperlink" xfId="2611" builtinId="9" hidden="1"/>
    <cellStyle name="Followed Hyperlink" xfId="2612" builtinId="9" hidden="1"/>
    <cellStyle name="Followed Hyperlink" xfId="2613" builtinId="9" hidden="1"/>
    <cellStyle name="Followed Hyperlink" xfId="2614" builtinId="9" hidden="1"/>
    <cellStyle name="Followed Hyperlink" xfId="2615" builtinId="9" hidden="1"/>
    <cellStyle name="Followed Hyperlink" xfId="2616" builtinId="9" hidden="1"/>
    <cellStyle name="Followed Hyperlink" xfId="2617" builtinId="9" hidden="1"/>
    <cellStyle name="Followed Hyperlink" xfId="2618" builtinId="9" hidden="1"/>
    <cellStyle name="Followed Hyperlink" xfId="2619" builtinId="9" hidden="1"/>
    <cellStyle name="Followed Hyperlink" xfId="2620" builtinId="9" hidden="1"/>
    <cellStyle name="Followed Hyperlink" xfId="2621" builtinId="9" hidden="1"/>
    <cellStyle name="Followed Hyperlink" xfId="2622" builtinId="9" hidden="1"/>
    <cellStyle name="Followed Hyperlink" xfId="2623" builtinId="9" hidden="1"/>
    <cellStyle name="Followed Hyperlink" xfId="2624" builtinId="9" hidden="1"/>
    <cellStyle name="Followed Hyperlink" xfId="2625" builtinId="9" hidden="1"/>
    <cellStyle name="Followed Hyperlink" xfId="2626" builtinId="9" hidden="1"/>
    <cellStyle name="Followed Hyperlink" xfId="2627" builtinId="9" hidden="1"/>
    <cellStyle name="Followed Hyperlink" xfId="2628" builtinId="9" hidden="1"/>
    <cellStyle name="Followed Hyperlink" xfId="2629" builtinId="9" hidden="1"/>
    <cellStyle name="Followed Hyperlink" xfId="2630" builtinId="9" hidden="1"/>
    <cellStyle name="Followed Hyperlink" xfId="2631" builtinId="9" hidden="1"/>
    <cellStyle name="Followed Hyperlink" xfId="2632" builtinId="9" hidden="1"/>
    <cellStyle name="Followed Hyperlink" xfId="2633" builtinId="9" hidden="1"/>
    <cellStyle name="Followed Hyperlink" xfId="2634" builtinId="9" hidden="1"/>
    <cellStyle name="Followed Hyperlink" xfId="2635" builtinId="9" hidden="1"/>
    <cellStyle name="Followed Hyperlink" xfId="2636" builtinId="9" hidden="1"/>
    <cellStyle name="Followed Hyperlink" xfId="2637" builtinId="9" hidden="1"/>
    <cellStyle name="Followed Hyperlink" xfId="2638" builtinId="9" hidden="1"/>
    <cellStyle name="Followed Hyperlink" xfId="2639" builtinId="9" hidden="1"/>
    <cellStyle name="Followed Hyperlink" xfId="2640" builtinId="9" hidden="1"/>
    <cellStyle name="Followed Hyperlink" xfId="2641" builtinId="9" hidden="1"/>
    <cellStyle name="Followed Hyperlink" xfId="2642" builtinId="9" hidden="1"/>
    <cellStyle name="Followed Hyperlink" xfId="2643" builtinId="9" hidden="1"/>
    <cellStyle name="Followed Hyperlink" xfId="2644" builtinId="9" hidden="1"/>
    <cellStyle name="Followed Hyperlink" xfId="2645" builtinId="9" hidden="1"/>
    <cellStyle name="Followed Hyperlink" xfId="2646" builtinId="9" hidden="1"/>
    <cellStyle name="Followed Hyperlink" xfId="2647" builtinId="9" hidden="1"/>
    <cellStyle name="Followed Hyperlink" xfId="2648" builtinId="9" hidden="1"/>
    <cellStyle name="Followed Hyperlink" xfId="2649" builtinId="9" hidden="1"/>
    <cellStyle name="Followed Hyperlink" xfId="2650" builtinId="9" hidden="1"/>
    <cellStyle name="Followed Hyperlink" xfId="2651" builtinId="9" hidden="1"/>
    <cellStyle name="Followed Hyperlink" xfId="2652" builtinId="9" hidden="1"/>
    <cellStyle name="Followed Hyperlink" xfId="2653" builtinId="9" hidden="1"/>
    <cellStyle name="Followed Hyperlink" xfId="2654" builtinId="9" hidden="1"/>
    <cellStyle name="Followed Hyperlink" xfId="2655" builtinId="9" hidden="1"/>
    <cellStyle name="Followed Hyperlink" xfId="2656" builtinId="9" hidden="1"/>
    <cellStyle name="Followed Hyperlink" xfId="2657" builtinId="9" hidden="1"/>
    <cellStyle name="Followed Hyperlink" xfId="2658" builtinId="9" hidden="1"/>
    <cellStyle name="Followed Hyperlink" xfId="2659" builtinId="9" hidden="1"/>
    <cellStyle name="Followed Hyperlink" xfId="2660" builtinId="9" hidden="1"/>
    <cellStyle name="Followed Hyperlink" xfId="2661" builtinId="9" hidden="1"/>
    <cellStyle name="Followed Hyperlink" xfId="2662" builtinId="9" hidden="1"/>
    <cellStyle name="Followed Hyperlink" xfId="2663" builtinId="9" hidden="1"/>
    <cellStyle name="Followed Hyperlink" xfId="2664" builtinId="9" hidden="1"/>
    <cellStyle name="Followed Hyperlink" xfId="2666" builtinId="9" hidden="1"/>
    <cellStyle name="Followed Hyperlink" xfId="2668" builtinId="9" hidden="1"/>
    <cellStyle name="Followed Hyperlink" xfId="2670" builtinId="9" hidden="1"/>
    <cellStyle name="Followed Hyperlink" xfId="2672" builtinId="9" hidden="1"/>
    <cellStyle name="Followed Hyperlink" xfId="2674" builtinId="9" hidden="1"/>
    <cellStyle name="Followed Hyperlink" xfId="2676" builtinId="9" hidden="1"/>
    <cellStyle name="Followed Hyperlink" xfId="2678" builtinId="9" hidden="1"/>
    <cellStyle name="Followed Hyperlink" xfId="2680" builtinId="9" hidden="1"/>
    <cellStyle name="Followed Hyperlink" xfId="2682" builtinId="9" hidden="1"/>
    <cellStyle name="Followed Hyperlink" xfId="2684" builtinId="9" hidden="1"/>
    <cellStyle name="Followed Hyperlink" xfId="2686" builtinId="9" hidden="1"/>
    <cellStyle name="Followed Hyperlink" xfId="2688" builtinId="9" hidden="1"/>
    <cellStyle name="Followed Hyperlink" xfId="2690" builtinId="9" hidden="1"/>
    <cellStyle name="Followed Hyperlink" xfId="2692" builtinId="9" hidden="1"/>
    <cellStyle name="Followed Hyperlink" xfId="2694" builtinId="9" hidden="1"/>
    <cellStyle name="Followed Hyperlink" xfId="2696" builtinId="9" hidden="1"/>
    <cellStyle name="Followed Hyperlink" xfId="2698" builtinId="9" hidden="1"/>
    <cellStyle name="Followed Hyperlink" xfId="2700" builtinId="9" hidden="1"/>
    <cellStyle name="Followed Hyperlink" xfId="2702" builtinId="9" hidden="1"/>
    <cellStyle name="Followed Hyperlink" xfId="2704" builtinId="9" hidden="1"/>
    <cellStyle name="Followed Hyperlink" xfId="2706" builtinId="9" hidden="1"/>
    <cellStyle name="Followed Hyperlink" xfId="2708" builtinId="9" hidden="1"/>
    <cellStyle name="Followed Hyperlink" xfId="2710" builtinId="9" hidden="1"/>
    <cellStyle name="Followed Hyperlink" xfId="2712" builtinId="9" hidden="1"/>
    <cellStyle name="Followed Hyperlink" xfId="2714" builtinId="9" hidden="1"/>
    <cellStyle name="Followed Hyperlink" xfId="2716" builtinId="9" hidden="1"/>
    <cellStyle name="Followed Hyperlink" xfId="2718" builtinId="9" hidden="1"/>
    <cellStyle name="Followed Hyperlink" xfId="2720" builtinId="9" hidden="1"/>
    <cellStyle name="Followed Hyperlink" xfId="2722" builtinId="9" hidden="1"/>
    <cellStyle name="Followed Hyperlink" xfId="2724" builtinId="9" hidden="1"/>
    <cellStyle name="Followed Hyperlink" xfId="2726" builtinId="9" hidden="1"/>
    <cellStyle name="Followed Hyperlink" xfId="2728" builtinId="9" hidden="1"/>
    <cellStyle name="Followed Hyperlink" xfId="2730" builtinId="9" hidden="1"/>
    <cellStyle name="Followed Hyperlink" xfId="2732" builtinId="9" hidden="1"/>
    <cellStyle name="Followed Hyperlink" xfId="2734" builtinId="9" hidden="1"/>
    <cellStyle name="Followed Hyperlink" xfId="2736" builtinId="9" hidden="1"/>
    <cellStyle name="Followed Hyperlink" xfId="2738" builtinId="9" hidden="1"/>
    <cellStyle name="Followed Hyperlink" xfId="2740" builtinId="9" hidden="1"/>
    <cellStyle name="Followed Hyperlink" xfId="2742" builtinId="9" hidden="1"/>
    <cellStyle name="Followed Hyperlink" xfId="2744" builtinId="9" hidden="1"/>
    <cellStyle name="Followed Hyperlink" xfId="2746" builtinId="9" hidden="1"/>
    <cellStyle name="Followed Hyperlink" xfId="2748" builtinId="9" hidden="1"/>
    <cellStyle name="Followed Hyperlink" xfId="2750" builtinId="9" hidden="1"/>
    <cellStyle name="Followed Hyperlink" xfId="2752" builtinId="9" hidden="1"/>
    <cellStyle name="Followed Hyperlink" xfId="2754" builtinId="9" hidden="1"/>
    <cellStyle name="Followed Hyperlink" xfId="2756" builtinId="9" hidden="1"/>
    <cellStyle name="Followed Hyperlink" xfId="2758" builtinId="9" hidden="1"/>
    <cellStyle name="Followed Hyperlink" xfId="2760" builtinId="9" hidden="1"/>
    <cellStyle name="Followed Hyperlink" xfId="2762" builtinId="9" hidden="1"/>
    <cellStyle name="Followed Hyperlink" xfId="2764" builtinId="9" hidden="1"/>
    <cellStyle name="Followed Hyperlink" xfId="2766" builtinId="9" hidden="1"/>
    <cellStyle name="Followed Hyperlink" xfId="2768" builtinId="9" hidden="1"/>
    <cellStyle name="Followed Hyperlink" xfId="2770" builtinId="9" hidden="1"/>
    <cellStyle name="Followed Hyperlink" xfId="2772" builtinId="9" hidden="1"/>
    <cellStyle name="Followed Hyperlink" xfId="2774" builtinId="9" hidden="1"/>
    <cellStyle name="Followed Hyperlink" xfId="2776" builtinId="9" hidden="1"/>
    <cellStyle name="Followed Hyperlink" xfId="2778" builtinId="9" hidden="1"/>
    <cellStyle name="Followed Hyperlink" xfId="2780" builtinId="9" hidden="1"/>
    <cellStyle name="Followed Hyperlink" xfId="2782" builtinId="9" hidden="1"/>
    <cellStyle name="Followed Hyperlink" xfId="2784" builtinId="9" hidden="1"/>
    <cellStyle name="Followed Hyperlink" xfId="2786" builtinId="9" hidden="1"/>
    <cellStyle name="Followed Hyperlink" xfId="2788" builtinId="9" hidden="1"/>
    <cellStyle name="Followed Hyperlink" xfId="2790" builtinId="9" hidden="1"/>
    <cellStyle name="Followed Hyperlink" xfId="2792" builtinId="9" hidden="1"/>
    <cellStyle name="Followed Hyperlink" xfId="2794" builtinId="9" hidden="1"/>
    <cellStyle name="Followed Hyperlink" xfId="2796" builtinId="9" hidden="1"/>
    <cellStyle name="Followed Hyperlink" xfId="2798" builtinId="9" hidden="1"/>
    <cellStyle name="Followed Hyperlink" xfId="2800" builtinId="9" hidden="1"/>
    <cellStyle name="Followed Hyperlink" xfId="2802" builtinId="9" hidden="1"/>
    <cellStyle name="Followed Hyperlink" xfId="2804" builtinId="9" hidden="1"/>
    <cellStyle name="Followed Hyperlink" xfId="2806" builtinId="9" hidden="1"/>
    <cellStyle name="Followed Hyperlink" xfId="2808" builtinId="9" hidden="1"/>
    <cellStyle name="Followed Hyperlink" xfId="2810" builtinId="9" hidden="1"/>
    <cellStyle name="Followed Hyperlink" xfId="2812" builtinId="9" hidden="1"/>
    <cellStyle name="Followed Hyperlink" xfId="2814" builtinId="9" hidden="1"/>
    <cellStyle name="Followed Hyperlink" xfId="2816" builtinId="9" hidden="1"/>
    <cellStyle name="Followed Hyperlink" xfId="2818" builtinId="9" hidden="1"/>
    <cellStyle name="Followed Hyperlink" xfId="2820" builtinId="9" hidden="1"/>
    <cellStyle name="Followed Hyperlink" xfId="2822" builtinId="9" hidden="1"/>
    <cellStyle name="Followed Hyperlink" xfId="2824" builtinId="9" hidden="1"/>
    <cellStyle name="Followed Hyperlink" xfId="2826" builtinId="9" hidden="1"/>
    <cellStyle name="Followed Hyperlink" xfId="2828" builtinId="9" hidden="1"/>
    <cellStyle name="Followed Hyperlink" xfId="2830" builtinId="9" hidden="1"/>
    <cellStyle name="Followed Hyperlink" xfId="2832" builtinId="9" hidden="1"/>
    <cellStyle name="Followed Hyperlink" xfId="2834" builtinId="9" hidden="1"/>
    <cellStyle name="Followed Hyperlink" xfId="2836" builtinId="9" hidden="1"/>
    <cellStyle name="Followed Hyperlink" xfId="2838" builtinId="9" hidden="1"/>
    <cellStyle name="Followed Hyperlink" xfId="2840" builtinId="9" hidden="1"/>
    <cellStyle name="Followed Hyperlink" xfId="2842" builtinId="9" hidden="1"/>
    <cellStyle name="Followed Hyperlink" xfId="2844" builtinId="9" hidden="1"/>
    <cellStyle name="Followed Hyperlink" xfId="2846" builtinId="9" hidden="1"/>
    <cellStyle name="Followed Hyperlink" xfId="2848" builtinId="9" hidden="1"/>
    <cellStyle name="Followed Hyperlink" xfId="2850" builtinId="9" hidden="1"/>
    <cellStyle name="Followed Hyperlink" xfId="2852" builtinId="9" hidden="1"/>
    <cellStyle name="Followed Hyperlink" xfId="2854" builtinId="9" hidden="1"/>
    <cellStyle name="Followed Hyperlink" xfId="2856" builtinId="9" hidden="1"/>
    <cellStyle name="Followed Hyperlink" xfId="2858" builtinId="9" hidden="1"/>
    <cellStyle name="Followed Hyperlink" xfId="2860" builtinId="9" hidden="1"/>
    <cellStyle name="Followed Hyperlink" xfId="2862" builtinId="9" hidden="1"/>
    <cellStyle name="Followed Hyperlink" xfId="2864" builtinId="9" hidden="1"/>
    <cellStyle name="Followed Hyperlink" xfId="2866" builtinId="9" hidden="1"/>
    <cellStyle name="Followed Hyperlink" xfId="2868" builtinId="9" hidden="1"/>
    <cellStyle name="Followed Hyperlink" xfId="2870" builtinId="9" hidden="1"/>
    <cellStyle name="Followed Hyperlink" xfId="2872" builtinId="9" hidden="1"/>
    <cellStyle name="Followed Hyperlink" xfId="2874" builtinId="9" hidden="1"/>
    <cellStyle name="Followed Hyperlink" xfId="2876" builtinId="9" hidden="1"/>
    <cellStyle name="Followed Hyperlink" xfId="2878" builtinId="9" hidden="1"/>
    <cellStyle name="Followed Hyperlink" xfId="2880" builtinId="9" hidden="1"/>
    <cellStyle name="Followed Hyperlink" xfId="2882" builtinId="9" hidden="1"/>
    <cellStyle name="Followed Hyperlink" xfId="2884" builtinId="9" hidden="1"/>
    <cellStyle name="Followed Hyperlink" xfId="2886" builtinId="9" hidden="1"/>
    <cellStyle name="Followed Hyperlink" xfId="2888" builtinId="9" hidden="1"/>
    <cellStyle name="Followed Hyperlink" xfId="2890" builtinId="9" hidden="1"/>
    <cellStyle name="Followed Hyperlink" xfId="2892" builtinId="9" hidden="1"/>
    <cellStyle name="Followed Hyperlink" xfId="2894" builtinId="9" hidden="1"/>
    <cellStyle name="Followed Hyperlink" xfId="2896" builtinId="9" hidden="1"/>
    <cellStyle name="Followed Hyperlink" xfId="2898" builtinId="9" hidden="1"/>
    <cellStyle name="Followed Hyperlink" xfId="2900" builtinId="9" hidden="1"/>
    <cellStyle name="Followed Hyperlink" xfId="2902" builtinId="9" hidden="1"/>
    <cellStyle name="Followed Hyperlink" xfId="2904" builtinId="9" hidden="1"/>
    <cellStyle name="Followed Hyperlink" xfId="2906" builtinId="9" hidden="1"/>
    <cellStyle name="Followed Hyperlink" xfId="2908" builtinId="9" hidden="1"/>
    <cellStyle name="Followed Hyperlink" xfId="2910" builtinId="9" hidden="1"/>
    <cellStyle name="Followed Hyperlink" xfId="2912" builtinId="9" hidden="1"/>
    <cellStyle name="Followed Hyperlink" xfId="2914" builtinId="9" hidden="1"/>
    <cellStyle name="Followed Hyperlink" xfId="2916" builtinId="9" hidden="1"/>
    <cellStyle name="Followed Hyperlink" xfId="2918" builtinId="9" hidden="1"/>
    <cellStyle name="Followed Hyperlink" xfId="2920" builtinId="9" hidden="1"/>
    <cellStyle name="Followed Hyperlink" xfId="2922" builtinId="9" hidden="1"/>
    <cellStyle name="Followed Hyperlink" xfId="2924" builtinId="9" hidden="1"/>
    <cellStyle name="Followed Hyperlink" xfId="2926" builtinId="9" hidden="1"/>
    <cellStyle name="Followed Hyperlink" xfId="2928" builtinId="9" hidden="1"/>
    <cellStyle name="Followed Hyperlink" xfId="2930" builtinId="9" hidden="1"/>
    <cellStyle name="Followed Hyperlink" xfId="2932" builtinId="9" hidden="1"/>
    <cellStyle name="Followed Hyperlink" xfId="2934" builtinId="9" hidden="1"/>
    <cellStyle name="Followed Hyperlink" xfId="2936" builtinId="9" hidden="1"/>
    <cellStyle name="Followed Hyperlink" xfId="2938" builtinId="9" hidden="1"/>
    <cellStyle name="Followed Hyperlink" xfId="2940" builtinId="9" hidden="1"/>
    <cellStyle name="Followed Hyperlink" xfId="2942" builtinId="9" hidden="1"/>
    <cellStyle name="Followed Hyperlink" xfId="2944" builtinId="9" hidden="1"/>
    <cellStyle name="Followed Hyperlink" xfId="2946" builtinId="9" hidden="1"/>
    <cellStyle name="Followed Hyperlink" xfId="2948" builtinId="9" hidden="1"/>
    <cellStyle name="Followed Hyperlink" xfId="2950" builtinId="9" hidden="1"/>
    <cellStyle name="Followed Hyperlink" xfId="2952" builtinId="9" hidden="1"/>
    <cellStyle name="Followed Hyperlink" xfId="2954" builtinId="9" hidden="1"/>
    <cellStyle name="Followed Hyperlink" xfId="2956" builtinId="9" hidden="1"/>
    <cellStyle name="Followed Hyperlink" xfId="2958" builtinId="9" hidden="1"/>
    <cellStyle name="Followed Hyperlink" xfId="2960" builtinId="9" hidden="1"/>
    <cellStyle name="Followed Hyperlink" xfId="2962" builtinId="9" hidden="1"/>
    <cellStyle name="Followed Hyperlink" xfId="2964" builtinId="9" hidden="1"/>
    <cellStyle name="Followed Hyperlink" xfId="2966" builtinId="9" hidden="1"/>
    <cellStyle name="Followed Hyperlink" xfId="2968" builtinId="9" hidden="1"/>
    <cellStyle name="Followed Hyperlink" xfId="2970" builtinId="9" hidden="1"/>
    <cellStyle name="Followed Hyperlink" xfId="2972" builtinId="9" hidden="1"/>
    <cellStyle name="Followed Hyperlink" xfId="2974" builtinId="9" hidden="1"/>
    <cellStyle name="Followed Hyperlink" xfId="2976" builtinId="9" hidden="1"/>
    <cellStyle name="Followed Hyperlink" xfId="2978" builtinId="9" hidden="1"/>
    <cellStyle name="Followed Hyperlink" xfId="2980" builtinId="9" hidden="1"/>
    <cellStyle name="Followed Hyperlink" xfId="2982" builtinId="9" hidden="1"/>
    <cellStyle name="Followed Hyperlink" xfId="2984" builtinId="9" hidden="1"/>
    <cellStyle name="Followed Hyperlink" xfId="2986" builtinId="9" hidden="1"/>
    <cellStyle name="Followed Hyperlink" xfId="2988" builtinId="9" hidden="1"/>
    <cellStyle name="Followed Hyperlink" xfId="2990" builtinId="9" hidden="1"/>
    <cellStyle name="Followed Hyperlink" xfId="2992" builtinId="9" hidden="1"/>
    <cellStyle name="Followed Hyperlink" xfId="2994" builtinId="9" hidden="1"/>
    <cellStyle name="Followed Hyperlink" xfId="2996" builtinId="9" hidden="1"/>
    <cellStyle name="Followed Hyperlink" xfId="2998" builtinId="9" hidden="1"/>
    <cellStyle name="Followed Hyperlink" xfId="3000" builtinId="9" hidden="1"/>
    <cellStyle name="Followed Hyperlink" xfId="3002" builtinId="9" hidden="1"/>
    <cellStyle name="Followed Hyperlink" xfId="3004" builtinId="9" hidden="1"/>
    <cellStyle name="Followed Hyperlink" xfId="3006" builtinId="9" hidden="1"/>
    <cellStyle name="Followed Hyperlink" xfId="3008" builtinId="9" hidden="1"/>
    <cellStyle name="Followed Hyperlink" xfId="3010" builtinId="9" hidden="1"/>
    <cellStyle name="Followed Hyperlink" xfId="3012" builtinId="9" hidden="1"/>
    <cellStyle name="Followed Hyperlink" xfId="3014" builtinId="9" hidden="1"/>
    <cellStyle name="Followed Hyperlink" xfId="3016" builtinId="9" hidden="1"/>
    <cellStyle name="Followed Hyperlink" xfId="3018" builtinId="9" hidden="1"/>
    <cellStyle name="Followed Hyperlink" xfId="3020" builtinId="9" hidden="1"/>
    <cellStyle name="Followed Hyperlink" xfId="3022" builtinId="9" hidden="1"/>
    <cellStyle name="Followed Hyperlink" xfId="3024" builtinId="9" hidden="1"/>
    <cellStyle name="Followed Hyperlink" xfId="3026" builtinId="9" hidden="1"/>
    <cellStyle name="Followed Hyperlink" xfId="3028" builtinId="9" hidden="1"/>
    <cellStyle name="Followed Hyperlink" xfId="3030" builtinId="9" hidden="1"/>
    <cellStyle name="Followed Hyperlink" xfId="3032" builtinId="9" hidden="1"/>
    <cellStyle name="Followed Hyperlink" xfId="3034" builtinId="9" hidden="1"/>
    <cellStyle name="Followed Hyperlink" xfId="3036" builtinId="9" hidden="1"/>
    <cellStyle name="Followed Hyperlink" xfId="3038" builtinId="9" hidden="1"/>
    <cellStyle name="Followed Hyperlink" xfId="3040" builtinId="9" hidden="1"/>
    <cellStyle name="Followed Hyperlink" xfId="3042" builtinId="9" hidden="1"/>
    <cellStyle name="Followed Hyperlink" xfId="3044" builtinId="9" hidden="1"/>
    <cellStyle name="Followed Hyperlink" xfId="3046" builtinId="9" hidden="1"/>
    <cellStyle name="Followed Hyperlink" xfId="3048" builtinId="9" hidden="1"/>
    <cellStyle name="Followed Hyperlink" xfId="3050" builtinId="9" hidden="1"/>
    <cellStyle name="Followed Hyperlink" xfId="3052" builtinId="9" hidden="1"/>
    <cellStyle name="Followed Hyperlink" xfId="3054" builtinId="9" hidden="1"/>
    <cellStyle name="Followed Hyperlink" xfId="3056" builtinId="9" hidden="1"/>
    <cellStyle name="Followed Hyperlink" xfId="3058" builtinId="9" hidden="1"/>
    <cellStyle name="Followed Hyperlink" xfId="3060" builtinId="9" hidden="1"/>
    <cellStyle name="Followed Hyperlink" xfId="3062" builtinId="9" hidden="1"/>
    <cellStyle name="Followed Hyperlink" xfId="3064" builtinId="9" hidden="1"/>
    <cellStyle name="Followed Hyperlink" xfId="3066" builtinId="9" hidden="1"/>
    <cellStyle name="Followed Hyperlink" xfId="3068" builtinId="9" hidden="1"/>
    <cellStyle name="Followed Hyperlink" xfId="3070" builtinId="9" hidden="1"/>
    <cellStyle name="Followed Hyperlink" xfId="3072" builtinId="9" hidden="1"/>
    <cellStyle name="Followed Hyperlink" xfId="3074" builtinId="9" hidden="1"/>
    <cellStyle name="Followed Hyperlink" xfId="3076" builtinId="9" hidden="1"/>
    <cellStyle name="Followed Hyperlink" xfId="3078" builtinId="9" hidden="1"/>
    <cellStyle name="Followed Hyperlink" xfId="3080" builtinId="9" hidden="1"/>
    <cellStyle name="Followed Hyperlink" xfId="3082" builtinId="9" hidden="1"/>
    <cellStyle name="Followed Hyperlink" xfId="3084" builtinId="9" hidden="1"/>
    <cellStyle name="Followed Hyperlink" xfId="3086" builtinId="9" hidden="1"/>
    <cellStyle name="Followed Hyperlink" xfId="3088" builtinId="9" hidden="1"/>
    <cellStyle name="Followed Hyperlink" xfId="3090" builtinId="9" hidden="1"/>
    <cellStyle name="Followed Hyperlink" xfId="3092" builtinId="9" hidden="1"/>
    <cellStyle name="Followed Hyperlink" xfId="3094" builtinId="9" hidden="1"/>
    <cellStyle name="Followed Hyperlink" xfId="3096" builtinId="9" hidden="1"/>
    <cellStyle name="Followed Hyperlink" xfId="3098" builtinId="9" hidden="1"/>
    <cellStyle name="Followed Hyperlink" xfId="3100" builtinId="9" hidden="1"/>
    <cellStyle name="Followed Hyperlink" xfId="3102" builtinId="9" hidden="1"/>
    <cellStyle name="Followed Hyperlink" xfId="3104" builtinId="9" hidden="1"/>
    <cellStyle name="Followed Hyperlink" xfId="3106" builtinId="9" hidden="1"/>
    <cellStyle name="Followed Hyperlink" xfId="3108" builtinId="9" hidden="1"/>
    <cellStyle name="Followed Hyperlink" xfId="3110" builtinId="9" hidden="1"/>
    <cellStyle name="Followed Hyperlink" xfId="3112" builtinId="9" hidden="1"/>
    <cellStyle name="Followed Hyperlink" xfId="3114" builtinId="9" hidden="1"/>
    <cellStyle name="Followed Hyperlink" xfId="3116" builtinId="9" hidden="1"/>
    <cellStyle name="Followed Hyperlink" xfId="3118" builtinId="9" hidden="1"/>
    <cellStyle name="Followed Hyperlink" xfId="3120" builtinId="9" hidden="1"/>
    <cellStyle name="Followed Hyperlink" xfId="3122" builtinId="9" hidden="1"/>
    <cellStyle name="Followed Hyperlink" xfId="3124" builtinId="9" hidden="1"/>
    <cellStyle name="Followed Hyperlink" xfId="3126" builtinId="9" hidden="1"/>
    <cellStyle name="Followed Hyperlink" xfId="3128" builtinId="9" hidden="1"/>
    <cellStyle name="Followed Hyperlink" xfId="3130" builtinId="9" hidden="1"/>
    <cellStyle name="Followed Hyperlink" xfId="3132" builtinId="9" hidden="1"/>
    <cellStyle name="Followed Hyperlink" xfId="3134" builtinId="9" hidden="1"/>
    <cellStyle name="Followed Hyperlink" xfId="3136" builtinId="9" hidden="1"/>
    <cellStyle name="Followed Hyperlink" xfId="3138" builtinId="9" hidden="1"/>
    <cellStyle name="Followed Hyperlink" xfId="3140" builtinId="9" hidden="1"/>
    <cellStyle name="Followed Hyperlink" xfId="3142" builtinId="9" hidden="1"/>
    <cellStyle name="Followed Hyperlink" xfId="3144" builtinId="9" hidden="1"/>
    <cellStyle name="Followed Hyperlink" xfId="3146" builtinId="9" hidden="1"/>
    <cellStyle name="Followed Hyperlink" xfId="3148" builtinId="9" hidden="1"/>
    <cellStyle name="Followed Hyperlink" xfId="3150" builtinId="9" hidden="1"/>
    <cellStyle name="Followed Hyperlink" xfId="3152" builtinId="9" hidden="1"/>
    <cellStyle name="Followed Hyperlink" xfId="3154" builtinId="9" hidden="1"/>
    <cellStyle name="Followed Hyperlink" xfId="3156" builtinId="9" hidden="1"/>
    <cellStyle name="Followed Hyperlink" xfId="3158" builtinId="9" hidden="1"/>
    <cellStyle name="Followed Hyperlink" xfId="3160" builtinId="9" hidden="1"/>
    <cellStyle name="Followed Hyperlink" xfId="3162" builtinId="9" hidden="1"/>
    <cellStyle name="Followed Hyperlink" xfId="3164" builtinId="9" hidden="1"/>
    <cellStyle name="Followed Hyperlink" xfId="3166" builtinId="9" hidden="1"/>
    <cellStyle name="Followed Hyperlink" xfId="3168" builtinId="9" hidden="1"/>
    <cellStyle name="Followed Hyperlink" xfId="3170" builtinId="9" hidden="1"/>
    <cellStyle name="Followed Hyperlink" xfId="3172" builtinId="9" hidden="1"/>
    <cellStyle name="Followed Hyperlink" xfId="3174" builtinId="9" hidden="1"/>
    <cellStyle name="Followed Hyperlink" xfId="3176" builtinId="9" hidden="1"/>
    <cellStyle name="Followed Hyperlink" xfId="3178" builtinId="9" hidden="1"/>
    <cellStyle name="Followed Hyperlink" xfId="3180" builtinId="9" hidden="1"/>
    <cellStyle name="Followed Hyperlink" xfId="3182" builtinId="9" hidden="1"/>
    <cellStyle name="Followed Hyperlink" xfId="3184" builtinId="9" hidden="1"/>
    <cellStyle name="Followed Hyperlink" xfId="3186" builtinId="9" hidden="1"/>
    <cellStyle name="Followed Hyperlink" xfId="3188" builtinId="9" hidden="1"/>
    <cellStyle name="Followed Hyperlink" xfId="3190" builtinId="9" hidden="1"/>
    <cellStyle name="Followed Hyperlink" xfId="3192" builtinId="9" hidden="1"/>
    <cellStyle name="Followed Hyperlink" xfId="3194" builtinId="9" hidden="1"/>
    <cellStyle name="Followed Hyperlink" xfId="3196" builtinId="9" hidden="1"/>
    <cellStyle name="Followed Hyperlink" xfId="3198" builtinId="9" hidden="1"/>
    <cellStyle name="Followed Hyperlink" xfId="3200" builtinId="9" hidden="1"/>
    <cellStyle name="Followed Hyperlink" xfId="3202" builtinId="9" hidden="1"/>
    <cellStyle name="Followed Hyperlink" xfId="3204" builtinId="9" hidden="1"/>
    <cellStyle name="Followed Hyperlink" xfId="3206" builtinId="9" hidden="1"/>
    <cellStyle name="Followed Hyperlink" xfId="3208" builtinId="9" hidden="1"/>
    <cellStyle name="Followed Hyperlink" xfId="3210" builtinId="9" hidden="1"/>
    <cellStyle name="Followed Hyperlink" xfId="3212" builtinId="9" hidden="1"/>
    <cellStyle name="Followed Hyperlink" xfId="3214" builtinId="9" hidden="1"/>
    <cellStyle name="Followed Hyperlink" xfId="3216" builtinId="9" hidden="1"/>
    <cellStyle name="Followed Hyperlink" xfId="3218" builtinId="9" hidden="1"/>
    <cellStyle name="Followed Hyperlink" xfId="3220" builtinId="9" hidden="1"/>
    <cellStyle name="Followed Hyperlink" xfId="3222" builtinId="9" hidden="1"/>
    <cellStyle name="Followed Hyperlink" xfId="3224" builtinId="9" hidden="1"/>
    <cellStyle name="Followed Hyperlink" xfId="3226" builtinId="9" hidden="1"/>
    <cellStyle name="Followed Hyperlink" xfId="3228" builtinId="9" hidden="1"/>
    <cellStyle name="Followed Hyperlink" xfId="3230" builtinId="9" hidden="1"/>
    <cellStyle name="Followed Hyperlink" xfId="3232" builtinId="9" hidden="1"/>
    <cellStyle name="Followed Hyperlink" xfId="3234" builtinId="9" hidden="1"/>
    <cellStyle name="Followed Hyperlink" xfId="3236" builtinId="9" hidden="1"/>
    <cellStyle name="Followed Hyperlink" xfId="3238" builtinId="9" hidden="1"/>
    <cellStyle name="Followed Hyperlink" xfId="3240" builtinId="9" hidden="1"/>
    <cellStyle name="Followed Hyperlink" xfId="3242" builtinId="9" hidden="1"/>
    <cellStyle name="Followed Hyperlink" xfId="3244" builtinId="9" hidden="1"/>
    <cellStyle name="Followed Hyperlink" xfId="3246" builtinId="9" hidden="1"/>
    <cellStyle name="Followed Hyperlink" xfId="3248" builtinId="9" hidden="1"/>
    <cellStyle name="Followed Hyperlink" xfId="3250" builtinId="9" hidden="1"/>
    <cellStyle name="Followed Hyperlink" xfId="3252" builtinId="9" hidden="1"/>
    <cellStyle name="Followed Hyperlink" xfId="3254" builtinId="9" hidden="1"/>
    <cellStyle name="Followed Hyperlink" xfId="3256" builtinId="9" hidden="1"/>
    <cellStyle name="Followed Hyperlink" xfId="3258" builtinId="9" hidden="1"/>
    <cellStyle name="Followed Hyperlink" xfId="3260" builtinId="9" hidden="1"/>
    <cellStyle name="Followed Hyperlink" xfId="3262" builtinId="9" hidden="1"/>
    <cellStyle name="Followed Hyperlink" xfId="3264" builtinId="9" hidden="1"/>
    <cellStyle name="Followed Hyperlink" xfId="3266" builtinId="9" hidden="1"/>
    <cellStyle name="Followed Hyperlink" xfId="3268" builtinId="9" hidden="1"/>
    <cellStyle name="Followed Hyperlink" xfId="3270" builtinId="9" hidden="1"/>
    <cellStyle name="Followed Hyperlink" xfId="3272" builtinId="9" hidden="1"/>
    <cellStyle name="Followed Hyperlink" xfId="3274" builtinId="9" hidden="1"/>
    <cellStyle name="Followed Hyperlink" xfId="3276" builtinId="9" hidden="1"/>
    <cellStyle name="Followed Hyperlink" xfId="3278" builtinId="9" hidden="1"/>
    <cellStyle name="Followed Hyperlink" xfId="3280" builtinId="9" hidden="1"/>
    <cellStyle name="Followed Hyperlink" xfId="3282" builtinId="9" hidden="1"/>
    <cellStyle name="Followed Hyperlink" xfId="3284" builtinId="9" hidden="1"/>
    <cellStyle name="Followed Hyperlink" xfId="3286" builtinId="9" hidden="1"/>
    <cellStyle name="Followed Hyperlink" xfId="3288" builtinId="9" hidden="1"/>
    <cellStyle name="Followed Hyperlink" xfId="3290" builtinId="9" hidden="1"/>
    <cellStyle name="Followed Hyperlink" xfId="3292" builtinId="9" hidden="1"/>
    <cellStyle name="Followed Hyperlink" xfId="3294" builtinId="9" hidden="1"/>
    <cellStyle name="Followed Hyperlink" xfId="3296" builtinId="9" hidden="1"/>
    <cellStyle name="Followed Hyperlink" xfId="3298" builtinId="9" hidden="1"/>
    <cellStyle name="Followed Hyperlink" xfId="3300" builtinId="9" hidden="1"/>
    <cellStyle name="Followed Hyperlink" xfId="3302" builtinId="9" hidden="1"/>
    <cellStyle name="Followed Hyperlink" xfId="3304" builtinId="9" hidden="1"/>
    <cellStyle name="Followed Hyperlink" xfId="3306" builtinId="9" hidden="1"/>
    <cellStyle name="Followed Hyperlink" xfId="3308" builtinId="9" hidden="1"/>
    <cellStyle name="Followed Hyperlink" xfId="3310" builtinId="9" hidden="1"/>
    <cellStyle name="Followed Hyperlink" xfId="3312" builtinId="9" hidden="1"/>
    <cellStyle name="Followed Hyperlink" xfId="3314" builtinId="9" hidden="1"/>
    <cellStyle name="Followed Hyperlink" xfId="3316" builtinId="9" hidden="1"/>
    <cellStyle name="Followed Hyperlink" xfId="3318" builtinId="9" hidden="1"/>
    <cellStyle name="Followed Hyperlink" xfId="3320" builtinId="9" hidden="1"/>
    <cellStyle name="Followed Hyperlink" xfId="3322" builtinId="9" hidden="1"/>
    <cellStyle name="Followed Hyperlink" xfId="3324" builtinId="9" hidden="1"/>
    <cellStyle name="Followed Hyperlink" xfId="3326" builtinId="9" hidden="1"/>
    <cellStyle name="Followed Hyperlink" xfId="3328" builtinId="9" hidden="1"/>
    <cellStyle name="Followed Hyperlink" xfId="3330" builtinId="9" hidden="1"/>
    <cellStyle name="Followed Hyperlink" xfId="3332" builtinId="9" hidden="1"/>
    <cellStyle name="Followed Hyperlink" xfId="3334" builtinId="9" hidden="1"/>
    <cellStyle name="Followed Hyperlink" xfId="3336" builtinId="9" hidden="1"/>
    <cellStyle name="Followed Hyperlink" xfId="3338" builtinId="9" hidden="1"/>
    <cellStyle name="Followed Hyperlink" xfId="3340" builtinId="9" hidden="1"/>
    <cellStyle name="Followed Hyperlink" xfId="3342" builtinId="9" hidden="1"/>
    <cellStyle name="Followed Hyperlink" xfId="3344" builtinId="9" hidden="1"/>
    <cellStyle name="Followed Hyperlink" xfId="3346" builtinId="9" hidden="1"/>
    <cellStyle name="Followed Hyperlink" xfId="3348" builtinId="9" hidden="1"/>
    <cellStyle name="Followed Hyperlink" xfId="3350" builtinId="9" hidden="1"/>
    <cellStyle name="Followed Hyperlink" xfId="3352" builtinId="9" hidden="1"/>
    <cellStyle name="Followed Hyperlink" xfId="3354" builtinId="9" hidden="1"/>
    <cellStyle name="Followed Hyperlink" xfId="3356" builtinId="9" hidden="1"/>
    <cellStyle name="Followed Hyperlink" xfId="3358" builtinId="9" hidden="1"/>
    <cellStyle name="Followed Hyperlink" xfId="3360" builtinId="9" hidden="1"/>
    <cellStyle name="Followed Hyperlink" xfId="3362" builtinId="9" hidden="1"/>
    <cellStyle name="Followed Hyperlink" xfId="3364" builtinId="9" hidden="1"/>
    <cellStyle name="Followed Hyperlink" xfId="3366" builtinId="9" hidden="1"/>
    <cellStyle name="Followed Hyperlink" xfId="3368" builtinId="9" hidden="1"/>
    <cellStyle name="Followed Hyperlink" xfId="3370" builtinId="9" hidden="1"/>
    <cellStyle name="Followed Hyperlink" xfId="3372" builtinId="9" hidden="1"/>
    <cellStyle name="Followed Hyperlink" xfId="3374" builtinId="9" hidden="1"/>
    <cellStyle name="Followed Hyperlink" xfId="3376" builtinId="9" hidden="1"/>
    <cellStyle name="Followed Hyperlink" xfId="3378" builtinId="9" hidden="1"/>
    <cellStyle name="Followed Hyperlink" xfId="3380" builtinId="9" hidden="1"/>
    <cellStyle name="Followed Hyperlink" xfId="3382" builtinId="9" hidden="1"/>
    <cellStyle name="Followed Hyperlink" xfId="3384" builtinId="9" hidden="1"/>
    <cellStyle name="Followed Hyperlink" xfId="3386" builtinId="9" hidden="1"/>
    <cellStyle name="Followed Hyperlink" xfId="3388" builtinId="9" hidden="1"/>
    <cellStyle name="Followed Hyperlink" xfId="3390" builtinId="9" hidden="1"/>
    <cellStyle name="Followed Hyperlink" xfId="3392" builtinId="9" hidden="1"/>
    <cellStyle name="Followed Hyperlink" xfId="3394" builtinId="9" hidden="1"/>
    <cellStyle name="Followed Hyperlink" xfId="3396" builtinId="9" hidden="1"/>
    <cellStyle name="Followed Hyperlink" xfId="3398" builtinId="9" hidden="1"/>
    <cellStyle name="Followed Hyperlink" xfId="3400" builtinId="9" hidden="1"/>
    <cellStyle name="Followed Hyperlink" xfId="3402" builtinId="9" hidden="1"/>
    <cellStyle name="Followed Hyperlink" xfId="3404" builtinId="9" hidden="1"/>
    <cellStyle name="Followed Hyperlink" xfId="3406" builtinId="9" hidden="1"/>
    <cellStyle name="Followed Hyperlink" xfId="3408" builtinId="9" hidden="1"/>
    <cellStyle name="Followed Hyperlink" xfId="3410" builtinId="9" hidden="1"/>
    <cellStyle name="Followed Hyperlink" xfId="3412" builtinId="9" hidden="1"/>
    <cellStyle name="Followed Hyperlink" xfId="3414" builtinId="9" hidden="1"/>
    <cellStyle name="Followed Hyperlink" xfId="3416" builtinId="9" hidden="1"/>
    <cellStyle name="Followed Hyperlink" xfId="3418" builtinId="9" hidden="1"/>
    <cellStyle name="Followed Hyperlink" xfId="3420" builtinId="9" hidden="1"/>
    <cellStyle name="Followed Hyperlink" xfId="3422" builtinId="9" hidden="1"/>
    <cellStyle name="Followed Hyperlink" xfId="3424" builtinId="9" hidden="1"/>
    <cellStyle name="Followed Hyperlink" xfId="3426" builtinId="9" hidden="1"/>
    <cellStyle name="Followed Hyperlink" xfId="3428" builtinId="9" hidden="1"/>
    <cellStyle name="Followed Hyperlink" xfId="3430" builtinId="9" hidden="1"/>
    <cellStyle name="Followed Hyperlink" xfId="3432" builtinId="9" hidden="1"/>
    <cellStyle name="Followed Hyperlink" xfId="3434" builtinId="9" hidden="1"/>
    <cellStyle name="Followed Hyperlink" xfId="3436" builtinId="9" hidden="1"/>
    <cellStyle name="Followed Hyperlink" xfId="3438" builtinId="9" hidden="1"/>
    <cellStyle name="Followed Hyperlink" xfId="3440" builtinId="9" hidden="1"/>
    <cellStyle name="Followed Hyperlink" xfId="3442" builtinId="9" hidden="1"/>
    <cellStyle name="Followed Hyperlink" xfId="3444" builtinId="9" hidden="1"/>
    <cellStyle name="Followed Hyperlink" xfId="3446" builtinId="9" hidden="1"/>
    <cellStyle name="Followed Hyperlink" xfId="3448" builtinId="9" hidden="1"/>
    <cellStyle name="Followed Hyperlink" xfId="3450" builtinId="9" hidden="1"/>
    <cellStyle name="Followed Hyperlink" xfId="3452" builtinId="9" hidden="1"/>
    <cellStyle name="Followed Hyperlink" xfId="3454" builtinId="9" hidden="1"/>
    <cellStyle name="Followed Hyperlink" xfId="3456" builtinId="9" hidden="1"/>
    <cellStyle name="Followed Hyperlink" xfId="3458" builtinId="9" hidden="1"/>
    <cellStyle name="Followed Hyperlink" xfId="3460" builtinId="9" hidden="1"/>
    <cellStyle name="Followed Hyperlink" xfId="3462" builtinId="9" hidden="1"/>
    <cellStyle name="Followed Hyperlink" xfId="3464" builtinId="9" hidden="1"/>
    <cellStyle name="Followed Hyperlink" xfId="3466" builtinId="9" hidden="1"/>
    <cellStyle name="Followed Hyperlink" xfId="3468" builtinId="9" hidden="1"/>
    <cellStyle name="Followed Hyperlink" xfId="3470" builtinId="9" hidden="1"/>
    <cellStyle name="Followed Hyperlink" xfId="3472" builtinId="9" hidden="1"/>
    <cellStyle name="Followed Hyperlink" xfId="3474" builtinId="9" hidden="1"/>
    <cellStyle name="Followed Hyperlink" xfId="3476" builtinId="9" hidden="1"/>
    <cellStyle name="Followed Hyperlink" xfId="3478" builtinId="9" hidden="1"/>
    <cellStyle name="Followed Hyperlink" xfId="3480" builtinId="9" hidden="1"/>
    <cellStyle name="Followed Hyperlink" xfId="3482" builtinId="9" hidden="1"/>
    <cellStyle name="Followed Hyperlink" xfId="3484" builtinId="9" hidden="1"/>
    <cellStyle name="Followed Hyperlink" xfId="3486" builtinId="9" hidden="1"/>
    <cellStyle name="Followed Hyperlink" xfId="3488" builtinId="9" hidden="1"/>
    <cellStyle name="Followed Hyperlink" xfId="3490" builtinId="9" hidden="1"/>
    <cellStyle name="Followed Hyperlink" xfId="3492" builtinId="9" hidden="1"/>
    <cellStyle name="Followed Hyperlink" xfId="3494" builtinId="9" hidden="1"/>
    <cellStyle name="Followed Hyperlink" xfId="3496" builtinId="9" hidden="1"/>
    <cellStyle name="Followed Hyperlink" xfId="3498" builtinId="9" hidden="1"/>
    <cellStyle name="Followed Hyperlink" xfId="3500" builtinId="9" hidden="1"/>
    <cellStyle name="Followed Hyperlink" xfId="3502" builtinId="9" hidden="1"/>
    <cellStyle name="Followed Hyperlink" xfId="3504" builtinId="9" hidden="1"/>
    <cellStyle name="Followed Hyperlink" xfId="3506" builtinId="9" hidden="1"/>
    <cellStyle name="Followed Hyperlink" xfId="3508" builtinId="9" hidden="1"/>
    <cellStyle name="Followed Hyperlink" xfId="3510" builtinId="9" hidden="1"/>
    <cellStyle name="Followed Hyperlink" xfId="3512" builtinId="9" hidden="1"/>
    <cellStyle name="Followed Hyperlink" xfId="3514" builtinId="9" hidden="1"/>
    <cellStyle name="Followed Hyperlink" xfId="3516" builtinId="9" hidden="1"/>
    <cellStyle name="Followed Hyperlink" xfId="3518" builtinId="9" hidden="1"/>
    <cellStyle name="Followed Hyperlink" xfId="3520" builtinId="9" hidden="1"/>
    <cellStyle name="Followed Hyperlink" xfId="3522" builtinId="9" hidden="1"/>
    <cellStyle name="Followed Hyperlink" xfId="3524" builtinId="9" hidden="1"/>
    <cellStyle name="Followed Hyperlink" xfId="3526" builtinId="9" hidden="1"/>
    <cellStyle name="Followed Hyperlink" xfId="3528" builtinId="9" hidden="1"/>
    <cellStyle name="Followed Hyperlink" xfId="3530" builtinId="9" hidden="1"/>
    <cellStyle name="Followed Hyperlink" xfId="3532" builtinId="9" hidden="1"/>
    <cellStyle name="Followed Hyperlink" xfId="3534" builtinId="9" hidden="1"/>
    <cellStyle name="Followed Hyperlink" xfId="3536" builtinId="9" hidden="1"/>
    <cellStyle name="Followed Hyperlink" xfId="3538" builtinId="9" hidden="1"/>
    <cellStyle name="Followed Hyperlink" xfId="3540" builtinId="9" hidden="1"/>
    <cellStyle name="Followed Hyperlink" xfId="3542" builtinId="9" hidden="1"/>
    <cellStyle name="Followed Hyperlink" xfId="3544" builtinId="9" hidden="1"/>
    <cellStyle name="Followed Hyperlink" xfId="3546" builtinId="9" hidden="1"/>
    <cellStyle name="Followed Hyperlink" xfId="3548" builtinId="9" hidden="1"/>
    <cellStyle name="Followed Hyperlink" xfId="3550" builtinId="9" hidden="1"/>
    <cellStyle name="Followed Hyperlink" xfId="3552" builtinId="9" hidden="1"/>
    <cellStyle name="Followed Hyperlink" xfId="3554" builtinId="9" hidden="1"/>
    <cellStyle name="Followed Hyperlink" xfId="3556" builtinId="9" hidden="1"/>
    <cellStyle name="Followed Hyperlink" xfId="3558" builtinId="9" hidden="1"/>
    <cellStyle name="Followed Hyperlink" xfId="3560" builtinId="9" hidden="1"/>
    <cellStyle name="Followed Hyperlink" xfId="3562" builtinId="9" hidden="1"/>
    <cellStyle name="Followed Hyperlink" xfId="3564" builtinId="9" hidden="1"/>
    <cellStyle name="Followed Hyperlink" xfId="3566" builtinId="9" hidden="1"/>
    <cellStyle name="Followed Hyperlink" xfId="3568" builtinId="9" hidden="1"/>
    <cellStyle name="Followed Hyperlink" xfId="3570" builtinId="9" hidden="1"/>
    <cellStyle name="Followed Hyperlink" xfId="3572" builtinId="9" hidden="1"/>
    <cellStyle name="Followed Hyperlink" xfId="3574" builtinId="9" hidden="1"/>
    <cellStyle name="Followed Hyperlink" xfId="3576" builtinId="9" hidden="1"/>
    <cellStyle name="Followed Hyperlink" xfId="3578" builtinId="9" hidden="1"/>
    <cellStyle name="Followed Hyperlink" xfId="3580" builtinId="9" hidden="1"/>
    <cellStyle name="Followed Hyperlink" xfId="3582" builtinId="9" hidden="1"/>
    <cellStyle name="Followed Hyperlink" xfId="3584" builtinId="9" hidden="1"/>
    <cellStyle name="Followed Hyperlink" xfId="3586" builtinId="9" hidden="1"/>
    <cellStyle name="Followed Hyperlink" xfId="3588" builtinId="9" hidden="1"/>
    <cellStyle name="Followed Hyperlink" xfId="3590" builtinId="9" hidden="1"/>
    <cellStyle name="Followed Hyperlink" xfId="3592" builtinId="9" hidden="1"/>
    <cellStyle name="Followed Hyperlink" xfId="3594" builtinId="9" hidden="1"/>
    <cellStyle name="Followed Hyperlink" xfId="3596" builtinId="9" hidden="1"/>
    <cellStyle name="Followed Hyperlink" xfId="3598" builtinId="9" hidden="1"/>
    <cellStyle name="Followed Hyperlink" xfId="3600" builtinId="9" hidden="1"/>
    <cellStyle name="Followed Hyperlink" xfId="3602" builtinId="9" hidden="1"/>
    <cellStyle name="Followed Hyperlink" xfId="3604" builtinId="9" hidden="1"/>
    <cellStyle name="Followed Hyperlink" xfId="3606" builtinId="9" hidden="1"/>
    <cellStyle name="Followed Hyperlink" xfId="3608" builtinId="9" hidden="1"/>
    <cellStyle name="Followed Hyperlink" xfId="3610" builtinId="9" hidden="1"/>
    <cellStyle name="Followed Hyperlink" xfId="3612" builtinId="9" hidden="1"/>
    <cellStyle name="Followed Hyperlink" xfId="3614" builtinId="9" hidden="1"/>
    <cellStyle name="Followed Hyperlink" xfId="3616" builtinId="9" hidden="1"/>
    <cellStyle name="Followed Hyperlink" xfId="3618" builtinId="9" hidden="1"/>
    <cellStyle name="Followed Hyperlink" xfId="3620" builtinId="9" hidden="1"/>
    <cellStyle name="Followed Hyperlink" xfId="3622" builtinId="9" hidden="1"/>
    <cellStyle name="Followed Hyperlink" xfId="3624" builtinId="9" hidden="1"/>
    <cellStyle name="Followed Hyperlink" xfId="3626" builtinId="9" hidden="1"/>
    <cellStyle name="Followed Hyperlink" xfId="3628" builtinId="9" hidden="1"/>
    <cellStyle name="Followed Hyperlink" xfId="3630" builtinId="9" hidden="1"/>
    <cellStyle name="Followed Hyperlink" xfId="3632" builtinId="9" hidden="1"/>
    <cellStyle name="Followed Hyperlink" xfId="3634" builtinId="9" hidden="1"/>
    <cellStyle name="Followed Hyperlink" xfId="3636" builtinId="9" hidden="1"/>
    <cellStyle name="Followed Hyperlink" xfId="3638" builtinId="9" hidden="1"/>
    <cellStyle name="Followed Hyperlink" xfId="3640" builtinId="9" hidden="1"/>
    <cellStyle name="Followed Hyperlink" xfId="3642" builtinId="9" hidden="1"/>
    <cellStyle name="Followed Hyperlink" xfId="3644" builtinId="9" hidden="1"/>
    <cellStyle name="Followed Hyperlink" xfId="3646" builtinId="9" hidden="1"/>
    <cellStyle name="Followed Hyperlink" xfId="3648" builtinId="9" hidden="1"/>
    <cellStyle name="Followed Hyperlink" xfId="3650" builtinId="9" hidden="1"/>
    <cellStyle name="Followed Hyperlink" xfId="3652" builtinId="9" hidden="1"/>
    <cellStyle name="Followed Hyperlink" xfId="3654" builtinId="9" hidden="1"/>
    <cellStyle name="Followed Hyperlink" xfId="3656" builtinId="9" hidden="1"/>
    <cellStyle name="Followed Hyperlink" xfId="3658" builtinId="9" hidden="1"/>
    <cellStyle name="Followed Hyperlink" xfId="3660" builtinId="9" hidden="1"/>
    <cellStyle name="Followed Hyperlink" xfId="3662" builtinId="9" hidden="1"/>
    <cellStyle name="Followed Hyperlink" xfId="3664" builtinId="9" hidden="1"/>
    <cellStyle name="Followed Hyperlink" xfId="3666" builtinId="9" hidden="1"/>
    <cellStyle name="Followed Hyperlink" xfId="3668" builtinId="9" hidden="1"/>
    <cellStyle name="Followed Hyperlink" xfId="3670" builtinId="9" hidden="1"/>
    <cellStyle name="Followed Hyperlink" xfId="3672" builtinId="9" hidden="1"/>
    <cellStyle name="Followed Hyperlink" xfId="3674" builtinId="9" hidden="1"/>
    <cellStyle name="Followed Hyperlink" xfId="3676" builtinId="9" hidden="1"/>
    <cellStyle name="Followed Hyperlink" xfId="3678" builtinId="9" hidden="1"/>
    <cellStyle name="Followed Hyperlink" xfId="3680" builtinId="9" hidden="1"/>
    <cellStyle name="Followed Hyperlink" xfId="3682" builtinId="9" hidden="1"/>
    <cellStyle name="Followed Hyperlink" xfId="3684" builtinId="9" hidden="1"/>
    <cellStyle name="Followed Hyperlink" xfId="3686" builtinId="9" hidden="1"/>
    <cellStyle name="Followed Hyperlink" xfId="3688" builtinId="9" hidden="1"/>
    <cellStyle name="Followed Hyperlink" xfId="3690" builtinId="9" hidden="1"/>
    <cellStyle name="Followed Hyperlink" xfId="3692" builtinId="9" hidden="1"/>
    <cellStyle name="Followed Hyperlink" xfId="3694" builtinId="9" hidden="1"/>
    <cellStyle name="Followed Hyperlink" xfId="3696" builtinId="9" hidden="1"/>
    <cellStyle name="Followed Hyperlink" xfId="3698" builtinId="9" hidden="1"/>
    <cellStyle name="Followed Hyperlink" xfId="3700" builtinId="9" hidden="1"/>
    <cellStyle name="Followed Hyperlink" xfId="3702" builtinId="9" hidden="1"/>
    <cellStyle name="Followed Hyperlink" xfId="3704" builtinId="9" hidden="1"/>
    <cellStyle name="Followed Hyperlink" xfId="3706" builtinId="9" hidden="1"/>
    <cellStyle name="Followed Hyperlink" xfId="3708" builtinId="9" hidden="1"/>
    <cellStyle name="Followed Hyperlink" xfId="3710" builtinId="9" hidden="1"/>
    <cellStyle name="Followed Hyperlink" xfId="3712" builtinId="9" hidden="1"/>
    <cellStyle name="Followed Hyperlink" xfId="3714" builtinId="9" hidden="1"/>
    <cellStyle name="Followed Hyperlink" xfId="3716" builtinId="9" hidden="1"/>
    <cellStyle name="Followed Hyperlink" xfId="3718" builtinId="9" hidden="1"/>
    <cellStyle name="Followed Hyperlink" xfId="3720" builtinId="9" hidden="1"/>
    <cellStyle name="Followed Hyperlink" xfId="3722" builtinId="9" hidden="1"/>
    <cellStyle name="Followed Hyperlink" xfId="3724" builtinId="9" hidden="1"/>
    <cellStyle name="Followed Hyperlink" xfId="3726" builtinId="9" hidden="1"/>
    <cellStyle name="Followed Hyperlink" xfId="3728" builtinId="9" hidden="1"/>
    <cellStyle name="Followed Hyperlink" xfId="3730" builtinId="9" hidden="1"/>
    <cellStyle name="Followed Hyperlink" xfId="3732" builtinId="9" hidden="1"/>
    <cellStyle name="Followed Hyperlink" xfId="3734" builtinId="9" hidden="1"/>
    <cellStyle name="Followed Hyperlink" xfId="3736" builtinId="9" hidden="1"/>
    <cellStyle name="Followed Hyperlink" xfId="3738" builtinId="9" hidden="1"/>
    <cellStyle name="Followed Hyperlink" xfId="3740" builtinId="9" hidden="1"/>
    <cellStyle name="Followed Hyperlink" xfId="3742" builtinId="9" hidden="1"/>
    <cellStyle name="Followed Hyperlink" xfId="3744" builtinId="9" hidden="1"/>
    <cellStyle name="Followed Hyperlink" xfId="3746" builtinId="9" hidden="1"/>
    <cellStyle name="Followed Hyperlink" xfId="3748" builtinId="9" hidden="1"/>
    <cellStyle name="Followed Hyperlink" xfId="3750" builtinId="9" hidden="1"/>
    <cellStyle name="Followed Hyperlink" xfId="3752" builtinId="9" hidden="1"/>
    <cellStyle name="Followed Hyperlink" xfId="3754" builtinId="9" hidden="1"/>
    <cellStyle name="Followed Hyperlink" xfId="3756" builtinId="9" hidden="1"/>
    <cellStyle name="Followed Hyperlink" xfId="3758" builtinId="9" hidden="1"/>
    <cellStyle name="Followed Hyperlink" xfId="3760" builtinId="9" hidden="1"/>
    <cellStyle name="Followed Hyperlink" xfId="3762" builtinId="9" hidden="1"/>
    <cellStyle name="Followed Hyperlink" xfId="3764" builtinId="9" hidden="1"/>
    <cellStyle name="Followed Hyperlink" xfId="3766" builtinId="9" hidden="1"/>
    <cellStyle name="Followed Hyperlink" xfId="3768" builtinId="9" hidden="1"/>
    <cellStyle name="Followed Hyperlink" xfId="3770" builtinId="9" hidden="1"/>
    <cellStyle name="Followed Hyperlink" xfId="3772" builtinId="9" hidden="1"/>
    <cellStyle name="Followed Hyperlink" xfId="3774" builtinId="9" hidden="1"/>
    <cellStyle name="Followed Hyperlink" xfId="3776" builtinId="9" hidden="1"/>
    <cellStyle name="Followed Hyperlink" xfId="3778" builtinId="9" hidden="1"/>
    <cellStyle name="Followed Hyperlink" xfId="3780" builtinId="9" hidden="1"/>
    <cellStyle name="Followed Hyperlink" xfId="3782" builtinId="9" hidden="1"/>
    <cellStyle name="Followed Hyperlink" xfId="3784" builtinId="9" hidden="1"/>
    <cellStyle name="Followed Hyperlink" xfId="3786" builtinId="9" hidden="1"/>
    <cellStyle name="Followed Hyperlink" xfId="3788" builtinId="9" hidden="1"/>
    <cellStyle name="Followed Hyperlink" xfId="3790" builtinId="9" hidden="1"/>
    <cellStyle name="Followed Hyperlink" xfId="3792" builtinId="9" hidden="1"/>
    <cellStyle name="Followed Hyperlink" xfId="3794" builtinId="9" hidden="1"/>
    <cellStyle name="Followed Hyperlink" xfId="3796" builtinId="9" hidden="1"/>
    <cellStyle name="Followed Hyperlink" xfId="3798" builtinId="9" hidden="1"/>
    <cellStyle name="Followed Hyperlink" xfId="3800" builtinId="9" hidden="1"/>
    <cellStyle name="Followed Hyperlink" xfId="3802" builtinId="9" hidden="1"/>
    <cellStyle name="Followed Hyperlink" xfId="3804" builtinId="9" hidden="1"/>
    <cellStyle name="Followed Hyperlink" xfId="3806" builtinId="9" hidden="1"/>
    <cellStyle name="Followed Hyperlink" xfId="3808" builtinId="9" hidden="1"/>
    <cellStyle name="Followed Hyperlink" xfId="3810" builtinId="9" hidden="1"/>
    <cellStyle name="Followed Hyperlink" xfId="3812" builtinId="9" hidden="1"/>
    <cellStyle name="Followed Hyperlink" xfId="3814" builtinId="9" hidden="1"/>
    <cellStyle name="Followed Hyperlink" xfId="3816" builtinId="9" hidden="1"/>
    <cellStyle name="Followed Hyperlink" xfId="3818" builtinId="9" hidden="1"/>
    <cellStyle name="Followed Hyperlink" xfId="3820" builtinId="9" hidden="1"/>
    <cellStyle name="Followed Hyperlink" xfId="3822" builtinId="9" hidden="1"/>
    <cellStyle name="Followed Hyperlink" xfId="3824" builtinId="9" hidden="1"/>
    <cellStyle name="Followed Hyperlink" xfId="3826" builtinId="9" hidden="1"/>
    <cellStyle name="Followed Hyperlink" xfId="3828" builtinId="9" hidden="1"/>
    <cellStyle name="Followed Hyperlink" xfId="3830" builtinId="9" hidden="1"/>
    <cellStyle name="Followed Hyperlink" xfId="3832" builtinId="9" hidden="1"/>
    <cellStyle name="Followed Hyperlink" xfId="3834" builtinId="9" hidden="1"/>
    <cellStyle name="Followed Hyperlink" xfId="3836" builtinId="9" hidden="1"/>
    <cellStyle name="Followed Hyperlink" xfId="3838" builtinId="9" hidden="1"/>
    <cellStyle name="Followed Hyperlink" xfId="3840" builtinId="9" hidden="1"/>
    <cellStyle name="Followed Hyperlink" xfId="3842" builtinId="9" hidden="1"/>
    <cellStyle name="Followed Hyperlink" xfId="3844" builtinId="9" hidden="1"/>
    <cellStyle name="Followed Hyperlink" xfId="3846" builtinId="9" hidden="1"/>
    <cellStyle name="Followed Hyperlink" xfId="3848" builtinId="9" hidden="1"/>
    <cellStyle name="Followed Hyperlink" xfId="3850" builtinId="9" hidden="1"/>
    <cellStyle name="Followed Hyperlink" xfId="3852" builtinId="9" hidden="1"/>
    <cellStyle name="Followed Hyperlink" xfId="3854" builtinId="9" hidden="1"/>
    <cellStyle name="Followed Hyperlink" xfId="3856" builtinId="9" hidden="1"/>
    <cellStyle name="Followed Hyperlink" xfId="3858" builtinId="9" hidden="1"/>
    <cellStyle name="Followed Hyperlink" xfId="3860" builtinId="9" hidden="1"/>
    <cellStyle name="Followed Hyperlink" xfId="3862" builtinId="9" hidden="1"/>
    <cellStyle name="Followed Hyperlink" xfId="3864" builtinId="9" hidden="1"/>
    <cellStyle name="Followed Hyperlink" xfId="3866" builtinId="9" hidden="1"/>
    <cellStyle name="Followed Hyperlink" xfId="3868" builtinId="9" hidden="1"/>
    <cellStyle name="Followed Hyperlink" xfId="3870" builtinId="9" hidden="1"/>
    <cellStyle name="Followed Hyperlink" xfId="3872" builtinId="9" hidden="1"/>
    <cellStyle name="Followed Hyperlink" xfId="3874" builtinId="9" hidden="1"/>
    <cellStyle name="Followed Hyperlink" xfId="3876" builtinId="9" hidden="1"/>
    <cellStyle name="Followed Hyperlink" xfId="3878" builtinId="9" hidden="1"/>
    <cellStyle name="Followed Hyperlink" xfId="3880" builtinId="9" hidden="1"/>
    <cellStyle name="Followed Hyperlink" xfId="3882" builtinId="9" hidden="1"/>
    <cellStyle name="Followed Hyperlink" xfId="3884" builtinId="9" hidden="1"/>
    <cellStyle name="Followed Hyperlink" xfId="3886" builtinId="9" hidden="1"/>
    <cellStyle name="Followed Hyperlink" xfId="3888" builtinId="9" hidden="1"/>
    <cellStyle name="Followed Hyperlink" xfId="3890" builtinId="9" hidden="1"/>
    <cellStyle name="Followed Hyperlink" xfId="3892" builtinId="9" hidden="1"/>
    <cellStyle name="Followed Hyperlink" xfId="3894" builtinId="9" hidden="1"/>
    <cellStyle name="Followed Hyperlink" xfId="3896" builtinId="9" hidden="1"/>
    <cellStyle name="Followed Hyperlink" xfId="3898" builtinId="9" hidden="1"/>
    <cellStyle name="Followed Hyperlink" xfId="3900" builtinId="9" hidden="1"/>
    <cellStyle name="Followed Hyperlink" xfId="3902" builtinId="9" hidden="1"/>
    <cellStyle name="Followed Hyperlink" xfId="3904" builtinId="9" hidden="1"/>
    <cellStyle name="Followed Hyperlink" xfId="3906" builtinId="9" hidden="1"/>
    <cellStyle name="Followed Hyperlink" xfId="3908" builtinId="9" hidden="1"/>
    <cellStyle name="Followed Hyperlink" xfId="3910" builtinId="9" hidden="1"/>
    <cellStyle name="Followed Hyperlink" xfId="3912" builtinId="9" hidden="1"/>
    <cellStyle name="Followed Hyperlink" xfId="3914" builtinId="9" hidden="1"/>
    <cellStyle name="Followed Hyperlink" xfId="3916" builtinId="9" hidden="1"/>
    <cellStyle name="Followed Hyperlink" xfId="3918" builtinId="9" hidden="1"/>
    <cellStyle name="Followed Hyperlink" xfId="3920" builtinId="9" hidden="1"/>
    <cellStyle name="Followed Hyperlink" xfId="3922" builtinId="9" hidden="1"/>
    <cellStyle name="Followed Hyperlink" xfId="3924" builtinId="9" hidden="1"/>
    <cellStyle name="Followed Hyperlink" xfId="3926" builtinId="9" hidden="1"/>
    <cellStyle name="Followed Hyperlink" xfId="3928" builtinId="9" hidden="1"/>
    <cellStyle name="Followed Hyperlink" xfId="3930" builtinId="9" hidden="1"/>
    <cellStyle name="Followed Hyperlink" xfId="3932" builtinId="9" hidden="1"/>
    <cellStyle name="Followed Hyperlink" xfId="3934" builtinId="9" hidden="1"/>
    <cellStyle name="Followed Hyperlink" xfId="3936" builtinId="9" hidden="1"/>
    <cellStyle name="Followed Hyperlink" xfId="3938" builtinId="9" hidden="1"/>
    <cellStyle name="Followed Hyperlink" xfId="3940" builtinId="9" hidden="1"/>
    <cellStyle name="Followed Hyperlink" xfId="3942" builtinId="9" hidden="1"/>
    <cellStyle name="Followed Hyperlink" xfId="3944" builtinId="9" hidden="1"/>
    <cellStyle name="Followed Hyperlink" xfId="3946" builtinId="9" hidden="1"/>
    <cellStyle name="Followed Hyperlink" xfId="3948" builtinId="9" hidden="1"/>
    <cellStyle name="Followed Hyperlink" xfId="3950" builtinId="9" hidden="1"/>
    <cellStyle name="Followed Hyperlink" xfId="3952" builtinId="9" hidden="1"/>
    <cellStyle name="Followed Hyperlink" xfId="3954" builtinId="9" hidden="1"/>
    <cellStyle name="Followed Hyperlink" xfId="3956" builtinId="9" hidden="1"/>
    <cellStyle name="Followed Hyperlink" xfId="3958" builtinId="9" hidden="1"/>
    <cellStyle name="Followed Hyperlink" xfId="3960" builtinId="9" hidden="1"/>
    <cellStyle name="Followed Hyperlink" xfId="3962" builtinId="9" hidden="1"/>
    <cellStyle name="Followed Hyperlink" xfId="3964" builtinId="9" hidden="1"/>
    <cellStyle name="Followed Hyperlink" xfId="3966" builtinId="9" hidden="1"/>
    <cellStyle name="Followed Hyperlink" xfId="3968" builtinId="9" hidden="1"/>
    <cellStyle name="Followed Hyperlink" xfId="3970" builtinId="9" hidden="1"/>
    <cellStyle name="Followed Hyperlink" xfId="3972" builtinId="9" hidden="1"/>
    <cellStyle name="Followed Hyperlink" xfId="3974" builtinId="9" hidden="1"/>
    <cellStyle name="Followed Hyperlink" xfId="3976" builtinId="9" hidden="1"/>
    <cellStyle name="Followed Hyperlink" xfId="3978" builtinId="9" hidden="1"/>
    <cellStyle name="Followed Hyperlink" xfId="3980" builtinId="9" hidden="1"/>
    <cellStyle name="Followed Hyperlink" xfId="3982" builtinId="9" hidden="1"/>
    <cellStyle name="Followed Hyperlink" xfId="3984" builtinId="9" hidden="1"/>
    <cellStyle name="Followed Hyperlink" xfId="3986" builtinId="9" hidden="1"/>
    <cellStyle name="Followed Hyperlink" xfId="3988" builtinId="9" hidden="1"/>
    <cellStyle name="Followed Hyperlink" xfId="3990" builtinId="9" hidden="1"/>
    <cellStyle name="Followed Hyperlink" xfId="3992" builtinId="9" hidden="1"/>
    <cellStyle name="Followed Hyperlink" xfId="3994" builtinId="9" hidden="1"/>
    <cellStyle name="Followed Hyperlink" xfId="3996" builtinId="9" hidden="1"/>
    <cellStyle name="Followed Hyperlink" xfId="3998" builtinId="9" hidden="1"/>
    <cellStyle name="Followed Hyperlink" xfId="4000" builtinId="9" hidden="1"/>
    <cellStyle name="Followed Hyperlink" xfId="4002" builtinId="9" hidden="1"/>
    <cellStyle name="Followed Hyperlink" xfId="4004" builtinId="9" hidden="1"/>
    <cellStyle name="Followed Hyperlink" xfId="4006" builtinId="9" hidden="1"/>
    <cellStyle name="Followed Hyperlink" xfId="4008" builtinId="9" hidden="1"/>
    <cellStyle name="Followed Hyperlink" xfId="4010" builtinId="9" hidden="1"/>
    <cellStyle name="Followed Hyperlink" xfId="4012" builtinId="9" hidden="1"/>
    <cellStyle name="Followed Hyperlink" xfId="4014" builtinId="9" hidden="1"/>
    <cellStyle name="Followed Hyperlink" xfId="4016" builtinId="9" hidden="1"/>
    <cellStyle name="Followed Hyperlink" xfId="4018" builtinId="9" hidden="1"/>
    <cellStyle name="Followed Hyperlink" xfId="4020" builtinId="9" hidden="1"/>
    <cellStyle name="Followed Hyperlink" xfId="4022" builtinId="9" hidden="1"/>
    <cellStyle name="Followed Hyperlink" xfId="4024" builtinId="9" hidden="1"/>
    <cellStyle name="Followed Hyperlink" xfId="4026" builtinId="9" hidden="1"/>
    <cellStyle name="Followed Hyperlink" xfId="4028" builtinId="9" hidden="1"/>
    <cellStyle name="Followed Hyperlink" xfId="4030" builtinId="9" hidden="1"/>
    <cellStyle name="Followed Hyperlink" xfId="4032" builtinId="9" hidden="1"/>
    <cellStyle name="Followed Hyperlink" xfId="4034" builtinId="9" hidden="1"/>
    <cellStyle name="Followed Hyperlink" xfId="4036" builtinId="9" hidden="1"/>
    <cellStyle name="Followed Hyperlink" xfId="4038" builtinId="9" hidden="1"/>
    <cellStyle name="Followed Hyperlink" xfId="4040" builtinId="9" hidden="1"/>
    <cellStyle name="Followed Hyperlink" xfId="4042" builtinId="9" hidden="1"/>
    <cellStyle name="Followed Hyperlink" xfId="4044" builtinId="9" hidden="1"/>
    <cellStyle name="Followed Hyperlink" xfId="4046" builtinId="9" hidden="1"/>
    <cellStyle name="Followed Hyperlink" xfId="4048" builtinId="9" hidden="1"/>
    <cellStyle name="Followed Hyperlink" xfId="4050" builtinId="9" hidden="1"/>
    <cellStyle name="Followed Hyperlink" xfId="4052" builtinId="9" hidden="1"/>
    <cellStyle name="Followed Hyperlink" xfId="4054" builtinId="9" hidden="1"/>
    <cellStyle name="Followed Hyperlink" xfId="4056" builtinId="9" hidden="1"/>
    <cellStyle name="Followed Hyperlink" xfId="4058" builtinId="9" hidden="1"/>
    <cellStyle name="Followed Hyperlink" xfId="4060" builtinId="9" hidden="1"/>
    <cellStyle name="Followed Hyperlink" xfId="4062" builtinId="9" hidden="1"/>
    <cellStyle name="Followed Hyperlink" xfId="4064" builtinId="9" hidden="1"/>
    <cellStyle name="Followed Hyperlink" xfId="4066" builtinId="9" hidden="1"/>
    <cellStyle name="Followed Hyperlink" xfId="4068" builtinId="9" hidden="1"/>
    <cellStyle name="Followed Hyperlink" xfId="4070" builtinId="9" hidden="1"/>
    <cellStyle name="Followed Hyperlink" xfId="4072" builtinId="9" hidden="1"/>
    <cellStyle name="Followed Hyperlink" xfId="4074" builtinId="9" hidden="1"/>
    <cellStyle name="Followed Hyperlink" xfId="4076" builtinId="9" hidden="1"/>
    <cellStyle name="Followed Hyperlink" xfId="4078" builtinId="9" hidden="1"/>
    <cellStyle name="Followed Hyperlink" xfId="4080" builtinId="9" hidden="1"/>
    <cellStyle name="Followed Hyperlink" xfId="4082" builtinId="9" hidden="1"/>
    <cellStyle name="Followed Hyperlink" xfId="4084" builtinId="9" hidden="1"/>
    <cellStyle name="Followed Hyperlink" xfId="4086" builtinId="9" hidden="1"/>
    <cellStyle name="Followed Hyperlink" xfId="4088" builtinId="9" hidden="1"/>
    <cellStyle name="Followed Hyperlink" xfId="4090" builtinId="9" hidden="1"/>
    <cellStyle name="Followed Hyperlink" xfId="4092" builtinId="9" hidden="1"/>
    <cellStyle name="Followed Hyperlink" xfId="4094" builtinId="9" hidden="1"/>
    <cellStyle name="Followed Hyperlink" xfId="4096" builtinId="9" hidden="1"/>
    <cellStyle name="Followed Hyperlink" xfId="4098" builtinId="9" hidden="1"/>
    <cellStyle name="Followed Hyperlink" xfId="4100" builtinId="9" hidden="1"/>
    <cellStyle name="Followed Hyperlink" xfId="4102" builtinId="9" hidden="1"/>
    <cellStyle name="Followed Hyperlink" xfId="4104" builtinId="9" hidden="1"/>
    <cellStyle name="Followed Hyperlink" xfId="4106" builtinId="9" hidden="1"/>
    <cellStyle name="Followed Hyperlink" xfId="4108" builtinId="9" hidden="1"/>
    <cellStyle name="Followed Hyperlink" xfId="4110" builtinId="9" hidden="1"/>
    <cellStyle name="Followed Hyperlink" xfId="4112" builtinId="9" hidden="1"/>
    <cellStyle name="Followed Hyperlink" xfId="4114" builtinId="9" hidden="1"/>
    <cellStyle name="Followed Hyperlink" xfId="4116" builtinId="9" hidden="1"/>
    <cellStyle name="Followed Hyperlink" xfId="4118" builtinId="9" hidden="1"/>
    <cellStyle name="Followed Hyperlink" xfId="4120" builtinId="9" hidden="1"/>
    <cellStyle name="Followed Hyperlink" xfId="4122" builtinId="9" hidden="1"/>
    <cellStyle name="Followed Hyperlink" xfId="4124" builtinId="9" hidden="1"/>
    <cellStyle name="Followed Hyperlink" xfId="4126" builtinId="9" hidden="1"/>
    <cellStyle name="Followed Hyperlink" xfId="4128" builtinId="9" hidden="1"/>
    <cellStyle name="Followed Hyperlink" xfId="4130" builtinId="9" hidden="1"/>
    <cellStyle name="Followed Hyperlink" xfId="4132" builtinId="9" hidden="1"/>
    <cellStyle name="Followed Hyperlink" xfId="4134" builtinId="9" hidden="1"/>
    <cellStyle name="Followed Hyperlink" xfId="4136" builtinId="9" hidden="1"/>
    <cellStyle name="Followed Hyperlink" xfId="4138" builtinId="9" hidden="1"/>
    <cellStyle name="Followed Hyperlink" xfId="4140" builtinId="9" hidden="1"/>
    <cellStyle name="Followed Hyperlink" xfId="4142" builtinId="9" hidden="1"/>
    <cellStyle name="Followed Hyperlink" xfId="4144" builtinId="9" hidden="1"/>
    <cellStyle name="Followed Hyperlink" xfId="4146" builtinId="9" hidden="1"/>
    <cellStyle name="Followed Hyperlink" xfId="4148" builtinId="9" hidden="1"/>
    <cellStyle name="Followed Hyperlink" xfId="4150" builtinId="9" hidden="1"/>
    <cellStyle name="Followed Hyperlink" xfId="4152" builtinId="9" hidden="1"/>
    <cellStyle name="Followed Hyperlink" xfId="4154" builtinId="9" hidden="1"/>
    <cellStyle name="Followed Hyperlink" xfId="4156" builtinId="9" hidden="1"/>
    <cellStyle name="Followed Hyperlink" xfId="4158" builtinId="9" hidden="1"/>
    <cellStyle name="Followed Hyperlink" xfId="4160" builtinId="9" hidden="1"/>
    <cellStyle name="Followed Hyperlink" xfId="4162" builtinId="9" hidden="1"/>
    <cellStyle name="Followed Hyperlink" xfId="4164" builtinId="9" hidden="1"/>
    <cellStyle name="Followed Hyperlink" xfId="4166" builtinId="9" hidden="1"/>
    <cellStyle name="Followed Hyperlink" xfId="4168" builtinId="9" hidden="1"/>
    <cellStyle name="Followed Hyperlink" xfId="4170" builtinId="9" hidden="1"/>
    <cellStyle name="Followed Hyperlink" xfId="4172" builtinId="9" hidden="1"/>
    <cellStyle name="Followed Hyperlink" xfId="4174" builtinId="9" hidden="1"/>
    <cellStyle name="Followed Hyperlink" xfId="4176" builtinId="9" hidden="1"/>
    <cellStyle name="Followed Hyperlink" xfId="4178" builtinId="9" hidden="1"/>
    <cellStyle name="Followed Hyperlink" xfId="4180" builtinId="9" hidden="1"/>
    <cellStyle name="Followed Hyperlink" xfId="4182" builtinId="9" hidden="1"/>
    <cellStyle name="Followed Hyperlink" xfId="4184" builtinId="9" hidden="1"/>
    <cellStyle name="Followed Hyperlink" xfId="4234" builtinId="9" hidden="1"/>
    <cellStyle name="Followed Hyperlink" xfId="4236" builtinId="9" hidden="1"/>
    <cellStyle name="Followed Hyperlink" xfId="4238" builtinId="9" hidden="1"/>
    <cellStyle name="Followed Hyperlink" xfId="4240" builtinId="9" hidden="1"/>
    <cellStyle name="Followed Hyperlink" xfId="4242" builtinId="9" hidden="1"/>
    <cellStyle name="Followed Hyperlink" xfId="4244" builtinId="9" hidden="1"/>
    <cellStyle name="Followed Hyperlink" xfId="4246" builtinId="9" hidden="1"/>
    <cellStyle name="Followed Hyperlink" xfId="4248" builtinId="9" hidden="1"/>
    <cellStyle name="Followed Hyperlink" xfId="4250" builtinId="9" hidden="1"/>
    <cellStyle name="Followed Hyperlink" xfId="4252" builtinId="9" hidden="1"/>
    <cellStyle name="Followed Hyperlink" xfId="4254" builtinId="9" hidden="1"/>
    <cellStyle name="Followed Hyperlink" xfId="4256" builtinId="9" hidden="1"/>
    <cellStyle name="Followed Hyperlink" xfId="4258" builtinId="9" hidden="1"/>
    <cellStyle name="Followed Hyperlink" xfId="4260" builtinId="9" hidden="1"/>
    <cellStyle name="Followed Hyperlink" xfId="4262" builtinId="9" hidden="1"/>
    <cellStyle name="Followed Hyperlink" xfId="4264" builtinId="9" hidden="1"/>
    <cellStyle name="Followed Hyperlink" xfId="4266" builtinId="9" hidden="1"/>
    <cellStyle name="Followed Hyperlink" xfId="4268" builtinId="9" hidden="1"/>
    <cellStyle name="Followed Hyperlink" xfId="4270" builtinId="9" hidden="1"/>
    <cellStyle name="Followed Hyperlink" xfId="4272" builtinId="9" hidden="1"/>
    <cellStyle name="Followed Hyperlink" xfId="4274" builtinId="9" hidden="1"/>
    <cellStyle name="Followed Hyperlink" xfId="4276" builtinId="9" hidden="1"/>
    <cellStyle name="Followed Hyperlink" xfId="4278" builtinId="9" hidden="1"/>
    <cellStyle name="Followed Hyperlink" xfId="4280" builtinId="9" hidden="1"/>
    <cellStyle name="Followed Hyperlink" xfId="4282" builtinId="9" hidden="1"/>
    <cellStyle name="Followed Hyperlink" xfId="4284" builtinId="9" hidden="1"/>
    <cellStyle name="Followed Hyperlink" xfId="4286" builtinId="9" hidden="1"/>
    <cellStyle name="Followed Hyperlink" xfId="4288" builtinId="9" hidden="1"/>
    <cellStyle name="Followed Hyperlink" xfId="4290" builtinId="9" hidden="1"/>
    <cellStyle name="Followed Hyperlink" xfId="4292" builtinId="9" hidden="1"/>
    <cellStyle name="Followed Hyperlink" xfId="4294" builtinId="9" hidden="1"/>
    <cellStyle name="Followed Hyperlink" xfId="4296" builtinId="9" hidden="1"/>
    <cellStyle name="Followed Hyperlink" xfId="4298" builtinId="9" hidden="1"/>
    <cellStyle name="Followed Hyperlink" xfId="4300" builtinId="9" hidden="1"/>
    <cellStyle name="Followed Hyperlink" xfId="4302" builtinId="9" hidden="1"/>
    <cellStyle name="Followed Hyperlink" xfId="4304" builtinId="9" hidden="1"/>
    <cellStyle name="Followed Hyperlink" xfId="4306" builtinId="9" hidden="1"/>
    <cellStyle name="Followed Hyperlink" xfId="4308" builtinId="9" hidden="1"/>
    <cellStyle name="Followed Hyperlink" xfId="4310" builtinId="9" hidden="1"/>
    <cellStyle name="Followed Hyperlink" xfId="4312" builtinId="9" hidden="1"/>
    <cellStyle name="Followed Hyperlink" xfId="4314" builtinId="9" hidden="1"/>
    <cellStyle name="Followed Hyperlink" xfId="4316" builtinId="9" hidden="1"/>
    <cellStyle name="Followed Hyperlink" xfId="4318" builtinId="9" hidden="1"/>
    <cellStyle name="Followed Hyperlink" xfId="4320" builtinId="9" hidden="1"/>
    <cellStyle name="Followed Hyperlink" xfId="4322" builtinId="9" hidden="1"/>
    <cellStyle name="Followed Hyperlink" xfId="4324" builtinId="9" hidden="1"/>
    <cellStyle name="Followed Hyperlink" xfId="4326" builtinId="9" hidden="1"/>
    <cellStyle name="Followed Hyperlink" xfId="4328" builtinId="9" hidden="1"/>
    <cellStyle name="Followed Hyperlink" xfId="4330" builtinId="9" hidden="1"/>
    <cellStyle name="Followed Hyperlink" xfId="4332" builtinId="9" hidden="1"/>
    <cellStyle name="Followed Hyperlink" xfId="4334" builtinId="9" hidden="1"/>
    <cellStyle name="Followed Hyperlink" xfId="4336" builtinId="9" hidden="1"/>
    <cellStyle name="Followed Hyperlink" xfId="4338" builtinId="9" hidden="1"/>
    <cellStyle name="Followed Hyperlink" xfId="4340" builtinId="9" hidden="1"/>
    <cellStyle name="Followed Hyperlink" xfId="4342" builtinId="9" hidden="1"/>
    <cellStyle name="Followed Hyperlink" xfId="4344" builtinId="9" hidden="1"/>
    <cellStyle name="Followed Hyperlink" xfId="4346" builtinId="9" hidden="1"/>
    <cellStyle name="Followed Hyperlink" xfId="4348" builtinId="9" hidden="1"/>
    <cellStyle name="Followed Hyperlink" xfId="4350" builtinId="9" hidden="1"/>
    <cellStyle name="Followed Hyperlink" xfId="4352" builtinId="9" hidden="1"/>
    <cellStyle name="Followed Hyperlink" xfId="4354" builtinId="9" hidden="1"/>
    <cellStyle name="Followed Hyperlink" xfId="4356" builtinId="9" hidden="1"/>
    <cellStyle name="Followed Hyperlink" xfId="4358" builtinId="9" hidden="1"/>
    <cellStyle name="Followed Hyperlink" xfId="4360" builtinId="9" hidden="1"/>
    <cellStyle name="Followed Hyperlink" xfId="4362" builtinId="9" hidden="1"/>
    <cellStyle name="Followed Hyperlink" xfId="4364" builtinId="9" hidden="1"/>
    <cellStyle name="Followed Hyperlink" xfId="4366" builtinId="9" hidden="1"/>
    <cellStyle name="Followed Hyperlink" xfId="4368" builtinId="9" hidden="1"/>
    <cellStyle name="Followed Hyperlink" xfId="4370" builtinId="9" hidden="1"/>
    <cellStyle name="Followed Hyperlink" xfId="4372" builtinId="9" hidden="1"/>
    <cellStyle name="Followed Hyperlink" xfId="4374" builtinId="9" hidden="1"/>
    <cellStyle name="Followed Hyperlink" xfId="4376" builtinId="9" hidden="1"/>
    <cellStyle name="Followed Hyperlink" xfId="4378" builtinId="9" hidden="1"/>
    <cellStyle name="Followed Hyperlink" xfId="4380" builtinId="9" hidden="1"/>
    <cellStyle name="Followed Hyperlink" xfId="4382" builtinId="9" hidden="1"/>
    <cellStyle name="Followed Hyperlink" xfId="4384" builtinId="9" hidden="1"/>
    <cellStyle name="Followed Hyperlink" xfId="4386" builtinId="9" hidden="1"/>
    <cellStyle name="Followed Hyperlink" xfId="4388" builtinId="9" hidden="1"/>
    <cellStyle name="Followed Hyperlink" xfId="4390" builtinId="9" hidden="1"/>
    <cellStyle name="Followed Hyperlink" xfId="4392" builtinId="9" hidden="1"/>
    <cellStyle name="Followed Hyperlink" xfId="4394" builtinId="9" hidden="1"/>
    <cellStyle name="Followed Hyperlink" xfId="4396" builtinId="9" hidden="1"/>
    <cellStyle name="Followed Hyperlink" xfId="4398" builtinId="9" hidden="1"/>
    <cellStyle name="Followed Hyperlink" xfId="4400" builtinId="9" hidden="1"/>
    <cellStyle name="Followed Hyperlink" xfId="4402" builtinId="9" hidden="1"/>
    <cellStyle name="Followed Hyperlink" xfId="4404" builtinId="9" hidden="1"/>
    <cellStyle name="Followed Hyperlink" xfId="4406" builtinId="9" hidden="1"/>
    <cellStyle name="Followed Hyperlink" xfId="4408" builtinId="9" hidden="1"/>
    <cellStyle name="Followed Hyperlink" xfId="4410" builtinId="9" hidden="1"/>
    <cellStyle name="Followed Hyperlink" xfId="4412" builtinId="9" hidden="1"/>
    <cellStyle name="Followed Hyperlink" xfId="4414" builtinId="9" hidden="1"/>
    <cellStyle name="Followed Hyperlink" xfId="4416" builtinId="9" hidden="1"/>
    <cellStyle name="Followed Hyperlink" xfId="4418" builtinId="9" hidden="1"/>
    <cellStyle name="Followed Hyperlink" xfId="4420" builtinId="9" hidden="1"/>
    <cellStyle name="Followed Hyperlink" xfId="4422" builtinId="9" hidden="1"/>
    <cellStyle name="Followed Hyperlink" xfId="4424" builtinId="9" hidden="1"/>
    <cellStyle name="Followed Hyperlink" xfId="4426" builtinId="9" hidden="1"/>
    <cellStyle name="Followed Hyperlink" xfId="4428" builtinId="9" hidden="1"/>
    <cellStyle name="Followed Hyperlink" xfId="4430" builtinId="9" hidden="1"/>
    <cellStyle name="Followed Hyperlink" xfId="4432" builtinId="9" hidden="1"/>
    <cellStyle name="Followed Hyperlink" xfId="4434" builtinId="9" hidden="1"/>
    <cellStyle name="Followed Hyperlink" xfId="4436" builtinId="9" hidden="1"/>
    <cellStyle name="Followed Hyperlink" xfId="4438" builtinId="9" hidden="1"/>
    <cellStyle name="Followed Hyperlink" xfId="4440" builtinId="9" hidden="1"/>
    <cellStyle name="Followed Hyperlink" xfId="4442" builtinId="9" hidden="1"/>
    <cellStyle name="Followed Hyperlink" xfId="4444" builtinId="9" hidden="1"/>
    <cellStyle name="Followed Hyperlink" xfId="4446" builtinId="9" hidden="1"/>
    <cellStyle name="Followed Hyperlink" xfId="4448" builtinId="9" hidden="1"/>
    <cellStyle name="Followed Hyperlink" xfId="4450" builtinId="9" hidden="1"/>
    <cellStyle name="Followed Hyperlink" xfId="4452" builtinId="9" hidden="1"/>
    <cellStyle name="Followed Hyperlink" xfId="4454" builtinId="9" hidden="1"/>
    <cellStyle name="Followed Hyperlink" xfId="4456" builtinId="9" hidden="1"/>
    <cellStyle name="Followed Hyperlink" xfId="4458" builtinId="9" hidden="1"/>
    <cellStyle name="Followed Hyperlink" xfId="4460" builtinId="9" hidden="1"/>
    <cellStyle name="Followed Hyperlink" xfId="4462" builtinId="9" hidden="1"/>
    <cellStyle name="Followed Hyperlink" xfId="4464" builtinId="9" hidden="1"/>
    <cellStyle name="Followed Hyperlink" xfId="4466" builtinId="9" hidden="1"/>
    <cellStyle name="Followed Hyperlink" xfId="4468" builtinId="9" hidden="1"/>
    <cellStyle name="Followed Hyperlink" xfId="4470" builtinId="9" hidden="1"/>
    <cellStyle name="Followed Hyperlink" xfId="4472" builtinId="9" hidden="1"/>
    <cellStyle name="Followed Hyperlink" xfId="4474" builtinId="9" hidden="1"/>
    <cellStyle name="Followed Hyperlink" xfId="4476" builtinId="9" hidden="1"/>
    <cellStyle name="Followed Hyperlink" xfId="4478" builtinId="9" hidden="1"/>
    <cellStyle name="Followed Hyperlink" xfId="4480" builtinId="9" hidden="1"/>
    <cellStyle name="Followed Hyperlink" xfId="4482" builtinId="9" hidden="1"/>
    <cellStyle name="Followed Hyperlink" xfId="4484" builtinId="9" hidden="1"/>
    <cellStyle name="Followed Hyperlink" xfId="4486" builtinId="9" hidden="1"/>
    <cellStyle name="Followed Hyperlink" xfId="4488" builtinId="9" hidden="1"/>
    <cellStyle name="Followed Hyperlink" xfId="4490" builtinId="9" hidden="1"/>
    <cellStyle name="Followed Hyperlink" xfId="4492" builtinId="9" hidden="1"/>
    <cellStyle name="Followed Hyperlink" xfId="4494" builtinId="9" hidden="1"/>
    <cellStyle name="Followed Hyperlink" xfId="4496" builtinId="9" hidden="1"/>
    <cellStyle name="Followed Hyperlink" xfId="4498" builtinId="9" hidden="1"/>
    <cellStyle name="Followed Hyperlink" xfId="4500" builtinId="9" hidden="1"/>
    <cellStyle name="Followed Hyperlink" xfId="4502" builtinId="9" hidden="1"/>
    <cellStyle name="Followed Hyperlink" xfId="4504" builtinId="9" hidden="1"/>
    <cellStyle name="Followed Hyperlink" xfId="4506" builtinId="9" hidden="1"/>
    <cellStyle name="Followed Hyperlink" xfId="4508" builtinId="9" hidden="1"/>
    <cellStyle name="Followed Hyperlink" xfId="4510" builtinId="9" hidden="1"/>
    <cellStyle name="Followed Hyperlink" xfId="4512" builtinId="9" hidden="1"/>
    <cellStyle name="Followed Hyperlink" xfId="4514" builtinId="9" hidden="1"/>
    <cellStyle name="Followed Hyperlink" xfId="4516" builtinId="9" hidden="1"/>
    <cellStyle name="Followed Hyperlink" xfId="4518" builtinId="9" hidden="1"/>
    <cellStyle name="Followed Hyperlink" xfId="4520" builtinId="9" hidden="1"/>
    <cellStyle name="Followed Hyperlink" xfId="4522" builtinId="9" hidden="1"/>
    <cellStyle name="Followed Hyperlink" xfId="4524" builtinId="9" hidden="1"/>
    <cellStyle name="Followed Hyperlink" xfId="4526" builtinId="9" hidden="1"/>
    <cellStyle name="Followed Hyperlink" xfId="4528" builtinId="9" hidden="1"/>
    <cellStyle name="Followed Hyperlink" xfId="4530" builtinId="9" hidden="1"/>
    <cellStyle name="Followed Hyperlink" xfId="4532" builtinId="9" hidden="1"/>
    <cellStyle name="Followed Hyperlink" xfId="4534" builtinId="9" hidden="1"/>
    <cellStyle name="Followed Hyperlink" xfId="4536" builtinId="9" hidden="1"/>
    <cellStyle name="Followed Hyperlink" xfId="4538" builtinId="9" hidden="1"/>
    <cellStyle name="Followed Hyperlink" xfId="4540" builtinId="9" hidden="1"/>
    <cellStyle name="Followed Hyperlink" xfId="4542" builtinId="9" hidden="1"/>
    <cellStyle name="Followed Hyperlink" xfId="4544" builtinId="9" hidden="1"/>
    <cellStyle name="Followed Hyperlink" xfId="4546" builtinId="9" hidden="1"/>
    <cellStyle name="Followed Hyperlink" xfId="4548" builtinId="9" hidden="1"/>
    <cellStyle name="Followed Hyperlink" xfId="4550" builtinId="9" hidden="1"/>
    <cellStyle name="Followed Hyperlink" xfId="4552" builtinId="9" hidden="1"/>
    <cellStyle name="Followed Hyperlink" xfId="4554" builtinId="9" hidden="1"/>
    <cellStyle name="Followed Hyperlink" xfId="4556" builtinId="9" hidden="1"/>
    <cellStyle name="Followed Hyperlink" xfId="4558" builtinId="9" hidden="1"/>
    <cellStyle name="Followed Hyperlink" xfId="4560" builtinId="9" hidden="1"/>
    <cellStyle name="Followed Hyperlink" xfId="4562" builtinId="9" hidden="1"/>
    <cellStyle name="Followed Hyperlink" xfId="4564" builtinId="9" hidden="1"/>
    <cellStyle name="Followed Hyperlink" xfId="4566" builtinId="9" hidden="1"/>
    <cellStyle name="Followed Hyperlink" xfId="4568" builtinId="9" hidden="1"/>
    <cellStyle name="Followed Hyperlink" xfId="4570" builtinId="9" hidden="1"/>
    <cellStyle name="Followed Hyperlink" xfId="4572" builtinId="9" hidden="1"/>
    <cellStyle name="Followed Hyperlink" xfId="4574" builtinId="9" hidden="1"/>
    <cellStyle name="Followed Hyperlink" xfId="4576" builtinId="9" hidden="1"/>
    <cellStyle name="Followed Hyperlink" xfId="4578" builtinId="9" hidden="1"/>
    <cellStyle name="Followed Hyperlink" xfId="4580" builtinId="9" hidden="1"/>
    <cellStyle name="Followed Hyperlink" xfId="4582" builtinId="9" hidden="1"/>
    <cellStyle name="Followed Hyperlink" xfId="4584" builtinId="9" hidden="1"/>
    <cellStyle name="Followed Hyperlink" xfId="4586" builtinId="9" hidden="1"/>
    <cellStyle name="Followed Hyperlink" xfId="4588" builtinId="9" hidden="1"/>
    <cellStyle name="Followed Hyperlink" xfId="4590" builtinId="9" hidden="1"/>
    <cellStyle name="Followed Hyperlink" xfId="4592" builtinId="9" hidden="1"/>
    <cellStyle name="Followed Hyperlink" xfId="4594" builtinId="9" hidden="1"/>
    <cellStyle name="Followed Hyperlink" xfId="4596" builtinId="9" hidden="1"/>
    <cellStyle name="Followed Hyperlink" xfId="4598" builtinId="9" hidden="1"/>
    <cellStyle name="Followed Hyperlink" xfId="4600" builtinId="9" hidden="1"/>
    <cellStyle name="Followed Hyperlink" xfId="4602" builtinId="9" hidden="1"/>
    <cellStyle name="Followed Hyperlink" xfId="4604" builtinId="9" hidden="1"/>
    <cellStyle name="Followed Hyperlink" xfId="4606" builtinId="9" hidden="1"/>
    <cellStyle name="Followed Hyperlink" xfId="4608" builtinId="9" hidden="1"/>
    <cellStyle name="Followed Hyperlink" xfId="4610" builtinId="9" hidden="1"/>
    <cellStyle name="Followed Hyperlink" xfId="4612" builtinId="9" hidden="1"/>
    <cellStyle name="Followed Hyperlink" xfId="4614" builtinId="9" hidden="1"/>
    <cellStyle name="Followed Hyperlink" xfId="4616" builtinId="9" hidden="1"/>
    <cellStyle name="Followed Hyperlink" xfId="4618" builtinId="9" hidden="1"/>
    <cellStyle name="Followed Hyperlink" xfId="4620" builtinId="9" hidden="1"/>
    <cellStyle name="Followed Hyperlink" xfId="4622" builtinId="9" hidden="1"/>
    <cellStyle name="Followed Hyperlink" xfId="4624" builtinId="9" hidden="1"/>
    <cellStyle name="Followed Hyperlink" xfId="4626" builtinId="9" hidden="1"/>
    <cellStyle name="Followed Hyperlink" xfId="4628" builtinId="9" hidden="1"/>
    <cellStyle name="Followed Hyperlink" xfId="4630" builtinId="9" hidden="1"/>
    <cellStyle name="Followed Hyperlink" xfId="4632" builtinId="9" hidden="1"/>
    <cellStyle name="Followed Hyperlink" xfId="4634" builtinId="9" hidden="1"/>
    <cellStyle name="Followed Hyperlink" xfId="4636" builtinId="9" hidden="1"/>
    <cellStyle name="Followed Hyperlink" xfId="4638" builtinId="9" hidden="1"/>
    <cellStyle name="Followed Hyperlink" xfId="4640" builtinId="9" hidden="1"/>
    <cellStyle name="Followed Hyperlink" xfId="4642" builtinId="9" hidden="1"/>
    <cellStyle name="Followed Hyperlink" xfId="4644" builtinId="9" hidden="1"/>
    <cellStyle name="Followed Hyperlink" xfId="4646" builtinId="9" hidden="1"/>
    <cellStyle name="Followed Hyperlink" xfId="4648" builtinId="9" hidden="1"/>
    <cellStyle name="Followed Hyperlink" xfId="4650" builtinId="9" hidden="1"/>
    <cellStyle name="Followed Hyperlink" xfId="4652" builtinId="9" hidden="1"/>
    <cellStyle name="Followed Hyperlink" xfId="4654" builtinId="9" hidden="1"/>
    <cellStyle name="Followed Hyperlink" xfId="4661" builtinId="9" hidden="1"/>
    <cellStyle name="Followed Hyperlink" xfId="4663" builtinId="9" hidden="1"/>
    <cellStyle name="Followed Hyperlink" xfId="4665" builtinId="9" hidden="1"/>
    <cellStyle name="Followed Hyperlink" xfId="4667" builtinId="9" hidden="1"/>
    <cellStyle name="Followed Hyperlink" xfId="4669" builtinId="9" hidden="1"/>
    <cellStyle name="Followed Hyperlink" xfId="4671" builtinId="9" hidden="1"/>
    <cellStyle name="Followed Hyperlink" xfId="4673" builtinId="9" hidden="1"/>
    <cellStyle name="Followed Hyperlink" xfId="4675" builtinId="9" hidden="1"/>
    <cellStyle name="Followed Hyperlink" xfId="4677" builtinId="9" hidden="1"/>
    <cellStyle name="Followed Hyperlink" xfId="4679" builtinId="9" hidden="1"/>
    <cellStyle name="Followed Hyperlink" xfId="4681" builtinId="9" hidden="1"/>
    <cellStyle name="Followed Hyperlink" xfId="4683" builtinId="9" hidden="1"/>
    <cellStyle name="Followed Hyperlink" xfId="4685" builtinId="9" hidden="1"/>
    <cellStyle name="Followed Hyperlink" xfId="4687" builtinId="9" hidden="1"/>
    <cellStyle name="Followed Hyperlink" xfId="4689" builtinId="9" hidden="1"/>
    <cellStyle name="Followed Hyperlink" xfId="4691" builtinId="9" hidden="1"/>
    <cellStyle name="Followed Hyperlink" xfId="4693" builtinId="9" hidden="1"/>
    <cellStyle name="Followed Hyperlink" xfId="4695" builtinId="9" hidden="1"/>
    <cellStyle name="Followed Hyperlink" xfId="4697" builtinId="9" hidden="1"/>
    <cellStyle name="Followed Hyperlink" xfId="4699" builtinId="9" hidden="1"/>
    <cellStyle name="Followed Hyperlink" xfId="4701" builtinId="9" hidden="1"/>
    <cellStyle name="Followed Hyperlink" xfId="4703" builtinId="9" hidden="1"/>
    <cellStyle name="Followed Hyperlink" xfId="4705" builtinId="9" hidden="1"/>
    <cellStyle name="Followed Hyperlink" xfId="4707" builtinId="9" hidden="1"/>
    <cellStyle name="Followed Hyperlink" xfId="4709" builtinId="9" hidden="1"/>
    <cellStyle name="Followed Hyperlink" xfId="4711" builtinId="9" hidden="1"/>
    <cellStyle name="Followed Hyperlink" xfId="4713" builtinId="9" hidden="1"/>
    <cellStyle name="Followed Hyperlink" xfId="4715" builtinId="9" hidden="1"/>
    <cellStyle name="Followed Hyperlink" xfId="4717" builtinId="9" hidden="1"/>
    <cellStyle name="Followed Hyperlink" xfId="4719" builtinId="9" hidden="1"/>
    <cellStyle name="Followed Hyperlink" xfId="4721" builtinId="9" hidden="1"/>
    <cellStyle name="Followed Hyperlink" xfId="4723" builtinId="9" hidden="1"/>
    <cellStyle name="Followed Hyperlink" xfId="4725" builtinId="9" hidden="1"/>
    <cellStyle name="Followed Hyperlink" xfId="4727" builtinId="9" hidden="1"/>
    <cellStyle name="Followed Hyperlink" xfId="4729" builtinId="9" hidden="1"/>
    <cellStyle name="Followed Hyperlink" xfId="4731" builtinId="9" hidden="1"/>
    <cellStyle name="Followed Hyperlink" xfId="4733" builtinId="9" hidden="1"/>
    <cellStyle name="Followed Hyperlink" xfId="4735" builtinId="9" hidden="1"/>
    <cellStyle name="Followed Hyperlink" xfId="4737" builtinId="9" hidden="1"/>
    <cellStyle name="Followed Hyperlink" xfId="4739" builtinId="9" hidden="1"/>
    <cellStyle name="Followed Hyperlink" xfId="4741" builtinId="9" hidden="1"/>
    <cellStyle name="Followed Hyperlink" xfId="4743" builtinId="9" hidden="1"/>
    <cellStyle name="Followed Hyperlink" xfId="4745" builtinId="9" hidden="1"/>
    <cellStyle name="Followed Hyperlink" xfId="4747" builtinId="9" hidden="1"/>
    <cellStyle name="Followed Hyperlink" xfId="4749" builtinId="9" hidden="1"/>
    <cellStyle name="Followed Hyperlink" xfId="4751" builtinId="9" hidden="1"/>
    <cellStyle name="Followed Hyperlink" xfId="4753" builtinId="9" hidden="1"/>
    <cellStyle name="Followed Hyperlink" xfId="4755" builtinId="9" hidden="1"/>
    <cellStyle name="Followed Hyperlink" xfId="4757" builtinId="9" hidden="1"/>
    <cellStyle name="Followed Hyperlink" xfId="4759" builtinId="9" hidden="1"/>
    <cellStyle name="Followed Hyperlink" xfId="4761" builtinId="9" hidden="1"/>
    <cellStyle name="Followed Hyperlink" xfId="4763" builtinId="9" hidden="1"/>
    <cellStyle name="Followed Hyperlink" xfId="4767" builtinId="9" hidden="1"/>
    <cellStyle name="Followed Hyperlink" xfId="4769" builtinId="9" hidden="1"/>
    <cellStyle name="Followed Hyperlink" xfId="4771" builtinId="9" hidden="1"/>
    <cellStyle name="Followed Hyperlink" xfId="4773" builtinId="9" hidden="1"/>
    <cellStyle name="Followed Hyperlink" xfId="4775" builtinId="9" hidden="1"/>
    <cellStyle name="Followed Hyperlink" xfId="4777" builtinId="9" hidden="1"/>
    <cellStyle name="Followed Hyperlink" xfId="4779" builtinId="9" hidden="1"/>
    <cellStyle name="Followed Hyperlink" xfId="4781" builtinId="9" hidden="1"/>
    <cellStyle name="Followed Hyperlink" xfId="4783" builtinId="9" hidden="1"/>
    <cellStyle name="Followed Hyperlink" xfId="4785" builtinId="9" hidden="1"/>
    <cellStyle name="Followed Hyperlink" xfId="4787" builtinId="9" hidden="1"/>
    <cellStyle name="Followed Hyperlink" xfId="4789" builtinId="9" hidden="1"/>
    <cellStyle name="Followed Hyperlink" xfId="4791" builtinId="9" hidden="1"/>
    <cellStyle name="Followed Hyperlink" xfId="4793" builtinId="9" hidden="1"/>
    <cellStyle name="Followed Hyperlink" xfId="4795" builtinId="9" hidden="1"/>
    <cellStyle name="Followed Hyperlink" xfId="4797" builtinId="9" hidden="1"/>
    <cellStyle name="Followed Hyperlink" xfId="4799" builtinId="9" hidden="1"/>
    <cellStyle name="Followed Hyperlink" xfId="4801" builtinId="9" hidden="1"/>
    <cellStyle name="Followed Hyperlink" xfId="4803" builtinId="9" hidden="1"/>
    <cellStyle name="Followed Hyperlink" xfId="4805" builtinId="9" hidden="1"/>
    <cellStyle name="Followed Hyperlink" xfId="4807" builtinId="9" hidden="1"/>
    <cellStyle name="Followed Hyperlink" xfId="4809" builtinId="9" hidden="1"/>
    <cellStyle name="Followed Hyperlink" xfId="4811" builtinId="9" hidden="1"/>
    <cellStyle name="Followed Hyperlink" xfId="4813" builtinId="9" hidden="1"/>
    <cellStyle name="Followed Hyperlink" xfId="4816" builtinId="9" hidden="1"/>
    <cellStyle name="Followed Hyperlink" xfId="4818" builtinId="9" hidden="1"/>
    <cellStyle name="Followed Hyperlink" xfId="4820" builtinId="9" hidden="1"/>
    <cellStyle name="Followed Hyperlink" xfId="4822" builtinId="9" hidden="1"/>
    <cellStyle name="Followed Hyperlink" xfId="4824" builtinId="9" hidden="1"/>
    <cellStyle name="Followed Hyperlink" xfId="4826" builtinId="9" hidden="1"/>
    <cellStyle name="Followed Hyperlink" xfId="4828" builtinId="9" hidden="1"/>
    <cellStyle name="Followed Hyperlink" xfId="4830" builtinId="9" hidden="1"/>
    <cellStyle name="Followed Hyperlink" xfId="4832" builtinId="9" hidden="1"/>
    <cellStyle name="Followed Hyperlink" xfId="4834" builtinId="9" hidden="1"/>
    <cellStyle name="Followed Hyperlink" xfId="4836" builtinId="9" hidden="1"/>
    <cellStyle name="Followed Hyperlink" xfId="4838" builtinId="9" hidden="1"/>
    <cellStyle name="Followed Hyperlink" xfId="4840" builtinId="9" hidden="1"/>
    <cellStyle name="Followed Hyperlink" xfId="4842" builtinId="9" hidden="1"/>
    <cellStyle name="Followed Hyperlink" xfId="4844" builtinId="9" hidden="1"/>
    <cellStyle name="Followed Hyperlink" xfId="4846" builtinId="9" hidden="1"/>
    <cellStyle name="Followed Hyperlink" xfId="4848" builtinId="9" hidden="1"/>
    <cellStyle name="Followed Hyperlink" xfId="4850" builtinId="9" hidden="1"/>
    <cellStyle name="Followed Hyperlink" xfId="4852" builtinId="9" hidden="1"/>
    <cellStyle name="Followed Hyperlink" xfId="4854" builtinId="9" hidden="1"/>
    <cellStyle name="Followed Hyperlink" xfId="4856" builtinId="9" hidden="1"/>
    <cellStyle name="Followed Hyperlink" xfId="4858" builtinId="9" hidden="1"/>
    <cellStyle name="Followed Hyperlink" xfId="4860" builtinId="9" hidden="1"/>
    <cellStyle name="Followed Hyperlink" xfId="4862" builtinId="9" hidden="1"/>
    <cellStyle name="Followed Hyperlink" xfId="4864" builtinId="9" hidden="1"/>
    <cellStyle name="Followed Hyperlink" xfId="4866" builtinId="9" hidden="1"/>
    <cellStyle name="Followed Hyperlink" xfId="4868" builtinId="9" hidden="1"/>
    <cellStyle name="Followed Hyperlink" xfId="4870" builtinId="9" hidden="1"/>
    <cellStyle name="Followed Hyperlink" xfId="4872" builtinId="9" hidden="1"/>
    <cellStyle name="Followed Hyperlink" xfId="4874" builtinId="9" hidden="1"/>
    <cellStyle name="Followed Hyperlink" xfId="4876" builtinId="9" hidden="1"/>
    <cellStyle name="Followed Hyperlink" xfId="4878" builtinId="9" hidden="1"/>
    <cellStyle name="Followed Hyperlink" xfId="4880" builtinId="9" hidden="1"/>
    <cellStyle name="Followed Hyperlink" xfId="4882" builtinId="9" hidden="1"/>
    <cellStyle name="Followed Hyperlink" xfId="4884" builtinId="9" hidden="1"/>
    <cellStyle name="Followed Hyperlink" xfId="4886" builtinId="9" hidden="1"/>
    <cellStyle name="Followed Hyperlink" xfId="4888" builtinId="9" hidden="1"/>
    <cellStyle name="Followed Hyperlink" xfId="4890" builtinId="9" hidden="1"/>
    <cellStyle name="Followed Hyperlink" xfId="4892" builtinId="9" hidden="1"/>
    <cellStyle name="Followed Hyperlink" xfId="4894" builtinId="9" hidden="1"/>
    <cellStyle name="Followed Hyperlink" xfId="4896" builtinId="9" hidden="1"/>
    <cellStyle name="Followed Hyperlink" xfId="4898" builtinId="9" hidden="1"/>
    <cellStyle name="Followed Hyperlink" xfId="4900" builtinId="9" hidden="1"/>
    <cellStyle name="Followed Hyperlink" xfId="4902" builtinId="9" hidden="1"/>
    <cellStyle name="Followed Hyperlink" xfId="4904" builtinId="9" hidden="1"/>
    <cellStyle name="Followed Hyperlink" xfId="4906" builtinId="9" hidden="1"/>
    <cellStyle name="Followed Hyperlink" xfId="4908" builtinId="9" hidden="1"/>
    <cellStyle name="Followed Hyperlink" xfId="4910" builtinId="9" hidden="1"/>
    <cellStyle name="Followed Hyperlink" xfId="4912" builtinId="9" hidden="1"/>
    <cellStyle name="Followed Hyperlink" xfId="4914" builtinId="9" hidden="1"/>
    <cellStyle name="Followed Hyperlink" xfId="4916" builtinId="9" hidden="1"/>
    <cellStyle name="Followed Hyperlink" xfId="4918" builtinId="9" hidden="1"/>
    <cellStyle name="Followed Hyperlink" xfId="4920" builtinId="9" hidden="1"/>
    <cellStyle name="Followed Hyperlink" xfId="4922" builtinId="9" hidden="1"/>
    <cellStyle name="Followed Hyperlink" xfId="4924" builtinId="9" hidden="1"/>
    <cellStyle name="Followed Hyperlink" xfId="4926" builtinId="9" hidden="1"/>
    <cellStyle name="Followed Hyperlink" xfId="4928" builtinId="9" hidden="1"/>
    <cellStyle name="Followed Hyperlink" xfId="4930" builtinId="9" hidden="1"/>
    <cellStyle name="Followed Hyperlink" xfId="4932" builtinId="9" hidden="1"/>
    <cellStyle name="Followed Hyperlink" xfId="4934" builtinId="9" hidden="1"/>
    <cellStyle name="Followed Hyperlink" xfId="4936" builtinId="9" hidden="1"/>
    <cellStyle name="Followed Hyperlink" xfId="4938" builtinId="9" hidden="1"/>
    <cellStyle name="Followed Hyperlink" xfId="4940" builtinId="9" hidden="1"/>
    <cellStyle name="Followed Hyperlink" xfId="4942" builtinId="9" hidden="1"/>
    <cellStyle name="Followed Hyperlink" xfId="4944" builtinId="9" hidden="1"/>
    <cellStyle name="Followed Hyperlink" xfId="4946" builtinId="9" hidden="1"/>
    <cellStyle name="Followed Hyperlink" xfId="4948" builtinId="9" hidden="1"/>
    <cellStyle name="Followed Hyperlink" xfId="4950" builtinId="9" hidden="1"/>
    <cellStyle name="Followed Hyperlink" xfId="4952" builtinId="9" hidden="1"/>
    <cellStyle name="Followed Hyperlink" xfId="4954" builtinId="9" hidden="1"/>
    <cellStyle name="Followed Hyperlink" xfId="4956" builtinId="9" hidden="1"/>
    <cellStyle name="Followed Hyperlink" xfId="4958" builtinId="9" hidden="1"/>
    <cellStyle name="Followed Hyperlink" xfId="4960" builtinId="9" hidden="1"/>
    <cellStyle name="Followed Hyperlink" xfId="4962" builtinId="9" hidden="1"/>
    <cellStyle name="Followed Hyperlink" xfId="4964" builtinId="9" hidden="1"/>
    <cellStyle name="Followed Hyperlink" xfId="4966" builtinId="9" hidden="1"/>
    <cellStyle name="Followed Hyperlink" xfId="4968" builtinId="9" hidden="1"/>
    <cellStyle name="Followed Hyperlink" xfId="4970" builtinId="9" hidden="1"/>
    <cellStyle name="Followed Hyperlink" xfId="4972" builtinId="9" hidden="1"/>
    <cellStyle name="Followed Hyperlink" xfId="4974" builtinId="9" hidden="1"/>
    <cellStyle name="Followed Hyperlink" xfId="4976" builtinId="9" hidden="1"/>
    <cellStyle name="Followed Hyperlink" xfId="4978" builtinId="9" hidden="1"/>
    <cellStyle name="Followed Hyperlink" xfId="4980" builtinId="9" hidden="1"/>
    <cellStyle name="Followed Hyperlink" xfId="4982" builtinId="9" hidden="1"/>
    <cellStyle name="Followed Hyperlink" xfId="4984" builtinId="9" hidden="1"/>
    <cellStyle name="Followed Hyperlink" xfId="4986" builtinId="9" hidden="1"/>
    <cellStyle name="Followed Hyperlink" xfId="4988" builtinId="9" hidden="1"/>
    <cellStyle name="Followed Hyperlink" xfId="4990" builtinId="9" hidden="1"/>
    <cellStyle name="Followed Hyperlink" xfId="4992" builtinId="9" hidden="1"/>
    <cellStyle name="Followed Hyperlink" xfId="4994" builtinId="9" hidden="1"/>
    <cellStyle name="Followed Hyperlink" xfId="4996" builtinId="9" hidden="1"/>
    <cellStyle name="Followed Hyperlink" xfId="4998" builtinId="9" hidden="1"/>
    <cellStyle name="Followed Hyperlink" xfId="5000" builtinId="9" hidden="1"/>
    <cellStyle name="Followed Hyperlink" xfId="5002" builtinId="9" hidden="1"/>
    <cellStyle name="Followed Hyperlink" xfId="5004" builtinId="9" hidden="1"/>
    <cellStyle name="Followed Hyperlink" xfId="5006" builtinId="9" hidden="1"/>
    <cellStyle name="Followed Hyperlink" xfId="5008" builtinId="9" hidden="1"/>
    <cellStyle name="Followed Hyperlink" xfId="5010" builtinId="9" hidden="1"/>
    <cellStyle name="Followed Hyperlink" xfId="5012" builtinId="9" hidden="1"/>
    <cellStyle name="Followed Hyperlink" xfId="5014" builtinId="9" hidden="1"/>
    <cellStyle name="Followed Hyperlink" xfId="5016" builtinId="9" hidden="1"/>
    <cellStyle name="Followed Hyperlink" xfId="5018" builtinId="9" hidden="1"/>
    <cellStyle name="Followed Hyperlink" xfId="5020" builtinId="9" hidden="1"/>
    <cellStyle name="Followed Hyperlink" xfId="5022" builtinId="9" hidden="1"/>
    <cellStyle name="Followed Hyperlink" xfId="5024" builtinId="9" hidden="1"/>
    <cellStyle name="Followed Hyperlink" xfId="5026" builtinId="9" hidden="1"/>
    <cellStyle name="Followed Hyperlink" xfId="5028" builtinId="9" hidden="1"/>
    <cellStyle name="Followed Hyperlink" xfId="5030" builtinId="9" hidden="1"/>
    <cellStyle name="Followed Hyperlink" xfId="5032" builtinId="9" hidden="1"/>
    <cellStyle name="Followed Hyperlink" xfId="5034" builtinId="9" hidden="1"/>
    <cellStyle name="Followed Hyperlink" xfId="5036" builtinId="9" hidden="1"/>
    <cellStyle name="Followed Hyperlink" xfId="5038" builtinId="9" hidden="1"/>
    <cellStyle name="Followed Hyperlink" xfId="5040" builtinId="9" hidden="1"/>
    <cellStyle name="Followed Hyperlink" xfId="5042" builtinId="9" hidden="1"/>
    <cellStyle name="Followed Hyperlink" xfId="5044" builtinId="9" hidden="1"/>
    <cellStyle name="Followed Hyperlink" xfId="5046" builtinId="9" hidden="1"/>
    <cellStyle name="Followed Hyperlink" xfId="5048" builtinId="9" hidden="1"/>
    <cellStyle name="Followed Hyperlink" xfId="5050" builtinId="9" hidden="1"/>
    <cellStyle name="Followed Hyperlink" xfId="5052" builtinId="9" hidden="1"/>
    <cellStyle name="Followed Hyperlink" xfId="5054" builtinId="9" hidden="1"/>
    <cellStyle name="Followed Hyperlink" xfId="5056" builtinId="9" hidden="1"/>
    <cellStyle name="Followed Hyperlink" xfId="5058" builtinId="9" hidden="1"/>
    <cellStyle name="Followed Hyperlink" xfId="5060" builtinId="9" hidden="1"/>
    <cellStyle name="Followed Hyperlink" xfId="5062" builtinId="9" hidden="1"/>
    <cellStyle name="Followed Hyperlink" xfId="5064" builtinId="9" hidden="1"/>
    <cellStyle name="Followed Hyperlink" xfId="5066" builtinId="9" hidden="1"/>
    <cellStyle name="Followed Hyperlink" xfId="5068" builtinId="9" hidden="1"/>
    <cellStyle name="Followed Hyperlink" xfId="5070" builtinId="9" hidden="1"/>
    <cellStyle name="Followed Hyperlink" xfId="5072" builtinId="9" hidden="1"/>
    <cellStyle name="Followed Hyperlink" xfId="5074" builtinId="9" hidden="1"/>
    <cellStyle name="Followed Hyperlink" xfId="5076" builtinId="9" hidden="1"/>
    <cellStyle name="Followed Hyperlink" xfId="5078" builtinId="9" hidden="1"/>
    <cellStyle name="Followed Hyperlink" xfId="5080" builtinId="9" hidden="1"/>
    <cellStyle name="Followed Hyperlink" xfId="5082" builtinId="9" hidden="1"/>
    <cellStyle name="Followed Hyperlink" xfId="5084" builtinId="9" hidden="1"/>
    <cellStyle name="Followed Hyperlink" xfId="5086" builtinId="9" hidden="1"/>
    <cellStyle name="Followed Hyperlink" xfId="5088" builtinId="9" hidden="1"/>
    <cellStyle name="Followed Hyperlink" xfId="5090" builtinId="9" hidden="1"/>
    <cellStyle name="Followed Hyperlink" xfId="5092" builtinId="9" hidden="1"/>
    <cellStyle name="Followed Hyperlink" xfId="5094" builtinId="9" hidden="1"/>
    <cellStyle name="Followed Hyperlink" xfId="5096" builtinId="9" hidden="1"/>
    <cellStyle name="Followed Hyperlink" xfId="5098" builtinId="9" hidden="1"/>
    <cellStyle name="Followed Hyperlink" xfId="5100" builtinId="9" hidden="1"/>
    <cellStyle name="Followed Hyperlink" xfId="5102" builtinId="9" hidden="1"/>
    <cellStyle name="Followed Hyperlink" xfId="5104" builtinId="9" hidden="1"/>
    <cellStyle name="Followed Hyperlink" xfId="5106" builtinId="9" hidden="1"/>
    <cellStyle name="Followed Hyperlink" xfId="5108" builtinId="9" hidden="1"/>
    <cellStyle name="Followed Hyperlink" xfId="5110" builtinId="9" hidden="1"/>
    <cellStyle name="Followed Hyperlink" xfId="5112" builtinId="9" hidden="1"/>
    <cellStyle name="Followed Hyperlink" xfId="5114" builtinId="9" hidden="1"/>
    <cellStyle name="Followed Hyperlink" xfId="5116" builtinId="9" hidden="1"/>
    <cellStyle name="Followed Hyperlink" xfId="5118" builtinId="9" hidden="1"/>
    <cellStyle name="Followed Hyperlink" xfId="5120" builtinId="9" hidden="1"/>
    <cellStyle name="Followed Hyperlink" xfId="5122" builtinId="9" hidden="1"/>
    <cellStyle name="Followed Hyperlink" xfId="5124" builtinId="9" hidden="1"/>
    <cellStyle name="Followed Hyperlink" xfId="5126" builtinId="9" hidden="1"/>
    <cellStyle name="Followed Hyperlink" xfId="5128" builtinId="9" hidden="1"/>
    <cellStyle name="Followed Hyperlink" xfId="5130" builtinId="9" hidden="1"/>
    <cellStyle name="Followed Hyperlink" xfId="5132" builtinId="9" hidden="1"/>
    <cellStyle name="Followed Hyperlink" xfId="5134" builtinId="9" hidden="1"/>
    <cellStyle name="Followed Hyperlink" xfId="5136" builtinId="9" hidden="1"/>
    <cellStyle name="Followed Hyperlink" xfId="5138" builtinId="9" hidden="1"/>
    <cellStyle name="Followed Hyperlink" xfId="5140" builtinId="9" hidden="1"/>
    <cellStyle name="Followed Hyperlink" xfId="5142" builtinId="9" hidden="1"/>
    <cellStyle name="Followed Hyperlink" xfId="5144" builtinId="9" hidden="1"/>
    <cellStyle name="Followed Hyperlink" xfId="5146" builtinId="9" hidden="1"/>
    <cellStyle name="Followed Hyperlink" xfId="5148" builtinId="9" hidden="1"/>
    <cellStyle name="Followed Hyperlink" xfId="5150" builtinId="9" hidden="1"/>
    <cellStyle name="Followed Hyperlink" xfId="5152" builtinId="9" hidden="1"/>
    <cellStyle name="Followed Hyperlink" xfId="5154" builtinId="9" hidden="1"/>
    <cellStyle name="Followed Hyperlink" xfId="5156" builtinId="9" hidden="1"/>
    <cellStyle name="Followed Hyperlink" xfId="5158" builtinId="9" hidden="1"/>
    <cellStyle name="Followed Hyperlink" xfId="5160" builtinId="9" hidden="1"/>
    <cellStyle name="Followed Hyperlink" xfId="5162" builtinId="9" hidden="1"/>
    <cellStyle name="Followed Hyperlink" xfId="5164" builtinId="9" hidden="1"/>
    <cellStyle name="Followed Hyperlink" xfId="5166" builtinId="9" hidden="1"/>
    <cellStyle name="Followed Hyperlink" xfId="5168" builtinId="9" hidden="1"/>
    <cellStyle name="Followed Hyperlink" xfId="5170" builtinId="9" hidden="1"/>
    <cellStyle name="Followed Hyperlink" xfId="5172" builtinId="9" hidden="1"/>
    <cellStyle name="Followed Hyperlink" xfId="5174" builtinId="9" hidden="1"/>
    <cellStyle name="Followed Hyperlink" xfId="5176" builtinId="9" hidden="1"/>
    <cellStyle name="Followed Hyperlink" xfId="5178" builtinId="9" hidden="1"/>
    <cellStyle name="Followed Hyperlink" xfId="5180" builtinId="9" hidden="1"/>
    <cellStyle name="Followed Hyperlink" xfId="5182" builtinId="9" hidden="1"/>
    <cellStyle name="Followed Hyperlink" xfId="5184" builtinId="9" hidden="1"/>
    <cellStyle name="Followed Hyperlink" xfId="5186" builtinId="9" hidden="1"/>
    <cellStyle name="Followed Hyperlink" xfId="5188" builtinId="9" hidden="1"/>
    <cellStyle name="Followed Hyperlink" xfId="5190" builtinId="9" hidden="1"/>
    <cellStyle name="Followed Hyperlink" xfId="5192" builtinId="9" hidden="1"/>
    <cellStyle name="Followed Hyperlink" xfId="5195" builtinId="9" hidden="1"/>
    <cellStyle name="Followed Hyperlink" xfId="5196" builtinId="9" hidden="1"/>
    <cellStyle name="Followed Hyperlink" xfId="5197" builtinId="9" hidden="1"/>
    <cellStyle name="Followed Hyperlink" xfId="5198" builtinId="9" hidden="1"/>
    <cellStyle name="Followed Hyperlink" xfId="5199" builtinId="9" hidden="1"/>
    <cellStyle name="Followed Hyperlink" xfId="5200" builtinId="9" hidden="1"/>
    <cellStyle name="Followed Hyperlink" xfId="5201" builtinId="9" hidden="1"/>
    <cellStyle name="Followed Hyperlink" xfId="5202" builtinId="9" hidden="1"/>
    <cellStyle name="Followed Hyperlink" xfId="5203" builtinId="9" hidden="1"/>
    <cellStyle name="Followed Hyperlink" xfId="5207" builtinId="9" hidden="1"/>
    <cellStyle name="Followed Hyperlink" xfId="5208" builtinId="9" hidden="1"/>
    <cellStyle name="Followed Hyperlink" xfId="5209" builtinId="9" hidden="1"/>
    <cellStyle name="Followed Hyperlink" xfId="5210" builtinId="9" hidden="1"/>
    <cellStyle name="Followed Hyperlink" xfId="5211" builtinId="9" hidden="1"/>
    <cellStyle name="Followed Hyperlink" xfId="5212" builtinId="9" hidden="1"/>
    <cellStyle name="Followed Hyperlink" xfId="5213" builtinId="9" hidden="1"/>
    <cellStyle name="Followed Hyperlink" xfId="5214" builtinId="9" hidden="1"/>
    <cellStyle name="Followed Hyperlink" xfId="5215" builtinId="9" hidden="1"/>
    <cellStyle name="Followed Hyperlink" xfId="5216" builtinId="9" hidden="1"/>
    <cellStyle name="Followed Hyperlink" xfId="5217" builtinId="9" hidden="1"/>
    <cellStyle name="Followed Hyperlink" xfId="5218" builtinId="9" hidden="1"/>
    <cellStyle name="Followed Hyperlink" xfId="5219" builtinId="9" hidden="1"/>
    <cellStyle name="Followed Hyperlink" xfId="5220" builtinId="9" hidden="1"/>
    <cellStyle name="Followed Hyperlink" xfId="5221" builtinId="9" hidden="1"/>
    <cellStyle name="Followed Hyperlink" xfId="5222" builtinId="9" hidden="1"/>
    <cellStyle name="Followed Hyperlink" xfId="5223" builtinId="9" hidden="1"/>
    <cellStyle name="Followed Hyperlink" xfId="5224" builtinId="9" hidden="1"/>
    <cellStyle name="Followed Hyperlink" xfId="5225" builtinId="9" hidden="1"/>
    <cellStyle name="Followed Hyperlink" xfId="5226" builtinId="9" hidden="1"/>
    <cellStyle name="Followed Hyperlink" xfId="5227" builtinId="9" hidden="1"/>
    <cellStyle name="Followed Hyperlink" xfId="5228" builtinId="9" hidden="1"/>
    <cellStyle name="Followed Hyperlink" xfId="5229" builtinId="9" hidden="1"/>
    <cellStyle name="Followed Hyperlink" xfId="5230" builtinId="9" hidden="1"/>
    <cellStyle name="Followed Hyperlink" xfId="5231" builtinId="9" hidden="1"/>
    <cellStyle name="Followed Hyperlink" xfId="5232" builtinId="9" hidden="1"/>
    <cellStyle name="Followed Hyperlink" xfId="5233" builtinId="9" hidden="1"/>
    <cellStyle name="Followed Hyperlink" xfId="5234" builtinId="9" hidden="1"/>
    <cellStyle name="Followed Hyperlink" xfId="5235" builtinId="9" hidden="1"/>
    <cellStyle name="Followed Hyperlink" xfId="5236" builtinId="9" hidden="1"/>
    <cellStyle name="Followed Hyperlink" xfId="5237" builtinId="9" hidden="1"/>
    <cellStyle name="Followed Hyperlink" xfId="5238" builtinId="9" hidden="1"/>
    <cellStyle name="Followed Hyperlink" xfId="5239" builtinId="9" hidden="1"/>
    <cellStyle name="Followed Hyperlink" xfId="5240" builtinId="9" hidden="1"/>
    <cellStyle name="Followed Hyperlink" xfId="5241" builtinId="9" hidden="1"/>
    <cellStyle name="Followed Hyperlink" xfId="5242" builtinId="9" hidden="1"/>
    <cellStyle name="Followed Hyperlink" xfId="5243" builtinId="9" hidden="1"/>
    <cellStyle name="Followed Hyperlink" xfId="5244" builtinId="9" hidden="1"/>
    <cellStyle name="Followed Hyperlink" xfId="5245" builtinId="9" hidden="1"/>
    <cellStyle name="Followed Hyperlink" xfId="5246" builtinId="9" hidden="1"/>
    <cellStyle name="Followed Hyperlink" xfId="5247" builtinId="9" hidden="1"/>
    <cellStyle name="Followed Hyperlink" xfId="5248" builtinId="9" hidden="1"/>
    <cellStyle name="Followed Hyperlink" xfId="5249" builtinId="9" hidden="1"/>
    <cellStyle name="Followed Hyperlink" xfId="5250" builtinId="9" hidden="1"/>
    <cellStyle name="Followed Hyperlink" xfId="5251" builtinId="9" hidden="1"/>
    <cellStyle name="Followed Hyperlink" xfId="5252" builtinId="9" hidden="1"/>
    <cellStyle name="Followed Hyperlink" xfId="5253" builtinId="9" hidden="1"/>
    <cellStyle name="Followed Hyperlink" xfId="5254" builtinId="9" hidden="1"/>
    <cellStyle name="Followed Hyperlink" xfId="5255" builtinId="9" hidden="1"/>
    <cellStyle name="Followed Hyperlink" xfId="5256" builtinId="9" hidden="1"/>
    <cellStyle name="Followed Hyperlink" xfId="5257" builtinId="9" hidden="1"/>
    <cellStyle name="Followed Hyperlink" xfId="5258" builtinId="9" hidden="1"/>
    <cellStyle name="Followed Hyperlink" xfId="5259" builtinId="9" hidden="1"/>
    <cellStyle name="Followed Hyperlink" xfId="5260" builtinId="9" hidden="1"/>
    <cellStyle name="Followed Hyperlink" xfId="5261" builtinId="9" hidden="1"/>
    <cellStyle name="Followed Hyperlink" xfId="5262" builtinId="9" hidden="1"/>
    <cellStyle name="Followed Hyperlink" xfId="5263" builtinId="9" hidden="1"/>
    <cellStyle name="Followed Hyperlink" xfId="5264" builtinId="9" hidden="1"/>
    <cellStyle name="Followed Hyperlink" xfId="5265" builtinId="9" hidden="1"/>
    <cellStyle name="Followed Hyperlink" xfId="5266" builtinId="9" hidden="1"/>
    <cellStyle name="Followed Hyperlink" xfId="5267" builtinId="9" hidden="1"/>
    <cellStyle name="Followed Hyperlink" xfId="5268" builtinId="9" hidden="1"/>
    <cellStyle name="Followed Hyperlink" xfId="5269" builtinId="9" hidden="1"/>
    <cellStyle name="Followed Hyperlink" xfId="5270" builtinId="9" hidden="1"/>
    <cellStyle name="Followed Hyperlink" xfId="5271" builtinId="9" hidden="1"/>
    <cellStyle name="Followed Hyperlink" xfId="5272" builtinId="9" hidden="1"/>
    <cellStyle name="Followed Hyperlink" xfId="5273" builtinId="9" hidden="1"/>
    <cellStyle name="Followed Hyperlink" xfId="5274" builtinId="9" hidden="1"/>
    <cellStyle name="Followed Hyperlink" xfId="5275" builtinId="9" hidden="1"/>
    <cellStyle name="Followed Hyperlink" xfId="5276" builtinId="9" hidden="1"/>
    <cellStyle name="Followed Hyperlink" xfId="5277" builtinId="9" hidden="1"/>
    <cellStyle name="Followed Hyperlink" xfId="5278" builtinId="9" hidden="1"/>
    <cellStyle name="Followed Hyperlink" xfId="5279" builtinId="9" hidden="1"/>
    <cellStyle name="Followed Hyperlink" xfId="5280" builtinId="9" hidden="1"/>
    <cellStyle name="Followed Hyperlink" xfId="5281" builtinId="9" hidden="1"/>
    <cellStyle name="Followed Hyperlink" xfId="5282" builtinId="9" hidden="1"/>
    <cellStyle name="Followed Hyperlink" xfId="5283" builtinId="9" hidden="1"/>
    <cellStyle name="Followed Hyperlink" xfId="5284" builtinId="9" hidden="1"/>
    <cellStyle name="Followed Hyperlink" xfId="5285" builtinId="9" hidden="1"/>
    <cellStyle name="Followed Hyperlink" xfId="5286" builtinId="9" hidden="1"/>
    <cellStyle name="Followed Hyperlink" xfId="5287" builtinId="9" hidden="1"/>
    <cellStyle name="Followed Hyperlink" xfId="5288" builtinId="9" hidden="1"/>
    <cellStyle name="Followed Hyperlink" xfId="5289" builtinId="9" hidden="1"/>
    <cellStyle name="Followed Hyperlink" xfId="5290" builtinId="9" hidden="1"/>
    <cellStyle name="Followed Hyperlink" xfId="5291" builtinId="9" hidden="1"/>
    <cellStyle name="Followed Hyperlink" xfId="5292" builtinId="9" hidden="1"/>
    <cellStyle name="Followed Hyperlink" xfId="5293" builtinId="9" hidden="1"/>
    <cellStyle name="Followed Hyperlink" xfId="5294" builtinId="9" hidden="1"/>
    <cellStyle name="Followed Hyperlink" xfId="5295" builtinId="9" hidden="1"/>
    <cellStyle name="Followed Hyperlink" xfId="5296" builtinId="9" hidden="1"/>
    <cellStyle name="Followed Hyperlink" xfId="5297" builtinId="9" hidden="1"/>
    <cellStyle name="Followed Hyperlink" xfId="5298" builtinId="9" hidden="1"/>
    <cellStyle name="Followed Hyperlink" xfId="5299" builtinId="9" hidden="1"/>
    <cellStyle name="Followed Hyperlink" xfId="5300" builtinId="9" hidden="1"/>
    <cellStyle name="Followed Hyperlink" xfId="5301" builtinId="9" hidden="1"/>
    <cellStyle name="Followed Hyperlink" xfId="5302" builtinId="9" hidden="1"/>
    <cellStyle name="Followed Hyperlink" xfId="5303" builtinId="9" hidden="1"/>
    <cellStyle name="Followed Hyperlink" xfId="5304" builtinId="9" hidden="1"/>
    <cellStyle name="Followed Hyperlink" xfId="5305" builtinId="9" hidden="1"/>
    <cellStyle name="Followed Hyperlink" xfId="5306" builtinId="9" hidden="1"/>
    <cellStyle name="Followed Hyperlink" xfId="5307" builtinId="9" hidden="1"/>
    <cellStyle name="Followed Hyperlink" xfId="5308" builtinId="9" hidden="1"/>
    <cellStyle name="Followed Hyperlink" xfId="5309" builtinId="9" hidden="1"/>
    <cellStyle name="Followed Hyperlink" xfId="5310" builtinId="9" hidden="1"/>
    <cellStyle name="Followed Hyperlink" xfId="5311" builtinId="9" hidden="1"/>
    <cellStyle name="Followed Hyperlink" xfId="5312" builtinId="9" hidden="1"/>
    <cellStyle name="Followed Hyperlink" xfId="5313" builtinId="9" hidden="1"/>
    <cellStyle name="Followed Hyperlink" xfId="5314" builtinId="9" hidden="1"/>
    <cellStyle name="Followed Hyperlink" xfId="5315" builtinId="9" hidden="1"/>
    <cellStyle name="Followed Hyperlink" xfId="5316" builtinId="9" hidden="1"/>
    <cellStyle name="Followed Hyperlink" xfId="5317" builtinId="9" hidden="1"/>
    <cellStyle name="Followed Hyperlink" xfId="5318" builtinId="9" hidden="1"/>
    <cellStyle name="Followed Hyperlink" xfId="5319" builtinId="9" hidden="1"/>
    <cellStyle name="Followed Hyperlink" xfId="5320" builtinId="9" hidden="1"/>
    <cellStyle name="Followed Hyperlink" xfId="5321" builtinId="9" hidden="1"/>
    <cellStyle name="Followed Hyperlink" xfId="5322" builtinId="9" hidden="1"/>
    <cellStyle name="Followed Hyperlink" xfId="5323" builtinId="9" hidden="1"/>
    <cellStyle name="Followed Hyperlink" xfId="5324" builtinId="9" hidden="1"/>
    <cellStyle name="Followed Hyperlink" xfId="5325" builtinId="9" hidden="1"/>
    <cellStyle name="Followed Hyperlink" xfId="5326" builtinId="9" hidden="1"/>
    <cellStyle name="Followed Hyperlink" xfId="5327" builtinId="9" hidden="1"/>
    <cellStyle name="Followed Hyperlink" xfId="5328" builtinId="9" hidden="1"/>
    <cellStyle name="Followed Hyperlink" xfId="5329" builtinId="9" hidden="1"/>
    <cellStyle name="Followed Hyperlink" xfId="5330" builtinId="9" hidden="1"/>
    <cellStyle name="Followed Hyperlink" xfId="5331" builtinId="9" hidden="1"/>
    <cellStyle name="Followed Hyperlink" xfId="5332" builtinId="9" hidden="1"/>
    <cellStyle name="Followed Hyperlink" xfId="5333" builtinId="9" hidden="1"/>
    <cellStyle name="Followed Hyperlink" xfId="5334" builtinId="9" hidden="1"/>
    <cellStyle name="Followed Hyperlink" xfId="5335" builtinId="9" hidden="1"/>
    <cellStyle name="Followed Hyperlink" xfId="5336" builtinId="9" hidden="1"/>
    <cellStyle name="Followed Hyperlink" xfId="5337" builtinId="9" hidden="1"/>
    <cellStyle name="Followed Hyperlink" xfId="5338" builtinId="9" hidden="1"/>
    <cellStyle name="Followed Hyperlink" xfId="5339" builtinId="9" hidden="1"/>
    <cellStyle name="Followed Hyperlink" xfId="5340" builtinId="9" hidden="1"/>
    <cellStyle name="Followed Hyperlink" xfId="5341" builtinId="9" hidden="1"/>
    <cellStyle name="Followed Hyperlink" xfId="5342" builtinId="9" hidden="1"/>
    <cellStyle name="Followed Hyperlink" xfId="5343" builtinId="9" hidden="1"/>
    <cellStyle name="Followed Hyperlink" xfId="5344" builtinId="9" hidden="1"/>
    <cellStyle name="Followed Hyperlink" xfId="5345" builtinId="9" hidden="1"/>
    <cellStyle name="Followed Hyperlink" xfId="5346" builtinId="9" hidden="1"/>
    <cellStyle name="Followed Hyperlink" xfId="5347" builtinId="9" hidden="1"/>
    <cellStyle name="Followed Hyperlink" xfId="5348" builtinId="9" hidden="1"/>
    <cellStyle name="Followed Hyperlink" xfId="5349" builtinId="9" hidden="1"/>
    <cellStyle name="Followed Hyperlink" xfId="5350" builtinId="9" hidden="1"/>
    <cellStyle name="Followed Hyperlink" xfId="5351" builtinId="9" hidden="1"/>
    <cellStyle name="Followed Hyperlink" xfId="5352" builtinId="9" hidden="1"/>
    <cellStyle name="Followed Hyperlink" xfId="5353" builtinId="9" hidden="1"/>
    <cellStyle name="Followed Hyperlink" xfId="5354" builtinId="9" hidden="1"/>
    <cellStyle name="Followed Hyperlink" xfId="5355" builtinId="9" hidden="1"/>
    <cellStyle name="Followed Hyperlink" xfId="5356" builtinId="9" hidden="1"/>
    <cellStyle name="Followed Hyperlink" xfId="5357" builtinId="9" hidden="1"/>
    <cellStyle name="Followed Hyperlink" xfId="5358" builtinId="9" hidden="1"/>
    <cellStyle name="Followed Hyperlink" xfId="5359" builtinId="9" hidden="1"/>
    <cellStyle name="Followed Hyperlink" xfId="5360" builtinId="9" hidden="1"/>
    <cellStyle name="Followed Hyperlink" xfId="5361" builtinId="9" hidden="1"/>
    <cellStyle name="Followed Hyperlink" xfId="5362" builtinId="9" hidden="1"/>
    <cellStyle name="Followed Hyperlink" xfId="5363" builtinId="9" hidden="1"/>
    <cellStyle name="Followed Hyperlink" xfId="5364" builtinId="9" hidden="1"/>
    <cellStyle name="Followed Hyperlink" xfId="5365" builtinId="9" hidden="1"/>
    <cellStyle name="Followed Hyperlink" xfId="5366" builtinId="9" hidden="1"/>
    <cellStyle name="Followed Hyperlink" xfId="5367" builtinId="9" hidden="1"/>
    <cellStyle name="Followed Hyperlink" xfId="5368" builtinId="9" hidden="1"/>
    <cellStyle name="Followed Hyperlink" xfId="5369" builtinId="9" hidden="1"/>
    <cellStyle name="Followed Hyperlink" xfId="5370" builtinId="9" hidden="1"/>
    <cellStyle name="Followed Hyperlink" xfId="5371" builtinId="9" hidden="1"/>
    <cellStyle name="Followed Hyperlink" xfId="5372" builtinId="9" hidden="1"/>
    <cellStyle name="Followed Hyperlink" xfId="5373" builtinId="9" hidden="1"/>
    <cellStyle name="Followed Hyperlink" xfId="5374" builtinId="9" hidden="1"/>
    <cellStyle name="Followed Hyperlink" xfId="5375" builtinId="9" hidden="1"/>
    <cellStyle name="Followed Hyperlink" xfId="5376" builtinId="9" hidden="1"/>
    <cellStyle name="Followed Hyperlink" xfId="5377" builtinId="9" hidden="1"/>
    <cellStyle name="Followed Hyperlink" xfId="5378" builtinId="9" hidden="1"/>
    <cellStyle name="Followed Hyperlink" xfId="5379" builtinId="9" hidden="1"/>
    <cellStyle name="Followed Hyperlink" xfId="5380" builtinId="9" hidden="1"/>
    <cellStyle name="Followed Hyperlink" xfId="5381" builtinId="9" hidden="1"/>
    <cellStyle name="Followed Hyperlink" xfId="5382" builtinId="9" hidden="1"/>
    <cellStyle name="Followed Hyperlink" xfId="5383" builtinId="9" hidden="1"/>
    <cellStyle name="Followed Hyperlink" xfId="5384" builtinId="9" hidden="1"/>
    <cellStyle name="Followed Hyperlink" xfId="5385" builtinId="9" hidden="1"/>
    <cellStyle name="Followed Hyperlink" xfId="5386" builtinId="9" hidden="1"/>
    <cellStyle name="Followed Hyperlink" xfId="5387" builtinId="9" hidden="1"/>
    <cellStyle name="Followed Hyperlink" xfId="5388" builtinId="9" hidden="1"/>
    <cellStyle name="Followed Hyperlink" xfId="5389" builtinId="9" hidden="1"/>
    <cellStyle name="Followed Hyperlink" xfId="5390" builtinId="9" hidden="1"/>
    <cellStyle name="Followed Hyperlink" xfId="5391" builtinId="9" hidden="1"/>
    <cellStyle name="Followed Hyperlink" xfId="5392" builtinId="9" hidden="1"/>
    <cellStyle name="Followed Hyperlink" xfId="5393" builtinId="9" hidden="1"/>
    <cellStyle name="Followed Hyperlink" xfId="5394" builtinId="9" hidden="1"/>
    <cellStyle name="Followed Hyperlink" xfId="5395" builtinId="9" hidden="1"/>
    <cellStyle name="Followed Hyperlink" xfId="5396" builtinId="9" hidden="1"/>
    <cellStyle name="Followed Hyperlink" xfId="5397" builtinId="9" hidden="1"/>
    <cellStyle name="Followed Hyperlink" xfId="5398" builtinId="9" hidden="1"/>
    <cellStyle name="Followed Hyperlink" xfId="5399" builtinId="9" hidden="1"/>
    <cellStyle name="Followed Hyperlink" xfId="5400" builtinId="9" hidden="1"/>
    <cellStyle name="Followed Hyperlink" xfId="5401" builtinId="9" hidden="1"/>
    <cellStyle name="Followed Hyperlink" xfId="5402" builtinId="9" hidden="1"/>
    <cellStyle name="Followed Hyperlink" xfId="5403" builtinId="9" hidden="1"/>
    <cellStyle name="Followed Hyperlink" xfId="5404" builtinId="9" hidden="1"/>
    <cellStyle name="Followed Hyperlink" xfId="5405" builtinId="9" hidden="1"/>
    <cellStyle name="Followed Hyperlink" xfId="5406" builtinId="9" hidden="1"/>
    <cellStyle name="Followed Hyperlink" xfId="5407" builtinId="9" hidden="1"/>
    <cellStyle name="Followed Hyperlink" xfId="5408" builtinId="9" hidden="1"/>
    <cellStyle name="Followed Hyperlink" xfId="5409" builtinId="9" hidden="1"/>
    <cellStyle name="Followed Hyperlink" xfId="5410" builtinId="9" hidden="1"/>
    <cellStyle name="Followed Hyperlink" xfId="5411" builtinId="9" hidden="1"/>
    <cellStyle name="Followed Hyperlink" xfId="5412" builtinId="9" hidden="1"/>
    <cellStyle name="Followed Hyperlink" xfId="5413" builtinId="9" hidden="1"/>
    <cellStyle name="Followed Hyperlink" xfId="5414" builtinId="9" hidden="1"/>
    <cellStyle name="Followed Hyperlink" xfId="5415" builtinId="9" hidden="1"/>
    <cellStyle name="Followed Hyperlink" xfId="5416" builtinId="9" hidden="1"/>
    <cellStyle name="Followed Hyperlink" xfId="5417" builtinId="9" hidden="1"/>
    <cellStyle name="Followed Hyperlink" xfId="5418" builtinId="9" hidden="1"/>
    <cellStyle name="Followed Hyperlink" xfId="5419" builtinId="9" hidden="1"/>
    <cellStyle name="Followed Hyperlink" xfId="5420" builtinId="9" hidden="1"/>
    <cellStyle name="Followed Hyperlink" xfId="5421" builtinId="9" hidden="1"/>
    <cellStyle name="Followed Hyperlink" xfId="5422" builtinId="9" hidden="1"/>
    <cellStyle name="Followed Hyperlink" xfId="5423" builtinId="9" hidden="1"/>
    <cellStyle name="Followed Hyperlink" xfId="5424" builtinId="9" hidden="1"/>
    <cellStyle name="Followed Hyperlink" xfId="5425" builtinId="9" hidden="1"/>
    <cellStyle name="Followed Hyperlink" xfId="5426" builtinId="9" hidden="1"/>
    <cellStyle name="Followed Hyperlink" xfId="5427" builtinId="9" hidden="1"/>
    <cellStyle name="Followed Hyperlink" xfId="5428" builtinId="9" hidden="1"/>
    <cellStyle name="Followed Hyperlink" xfId="5429" builtinId="9" hidden="1"/>
    <cellStyle name="Followed Hyperlink" xfId="5430" builtinId="9" hidden="1"/>
    <cellStyle name="Followed Hyperlink" xfId="5431" builtinId="9" hidden="1"/>
    <cellStyle name="Followed Hyperlink" xfId="5432" builtinId="9" hidden="1"/>
    <cellStyle name="Followed Hyperlink" xfId="5433" builtinId="9" hidden="1"/>
    <cellStyle name="Followed Hyperlink" xfId="5434" builtinId="9" hidden="1"/>
    <cellStyle name="Followed Hyperlink" xfId="5435" builtinId="9" hidden="1"/>
    <cellStyle name="Followed Hyperlink" xfId="5436" builtinId="9" hidden="1"/>
    <cellStyle name="Followed Hyperlink" xfId="5437" builtinId="9" hidden="1"/>
    <cellStyle name="Followed Hyperlink" xfId="5438" builtinId="9" hidden="1"/>
    <cellStyle name="Followed Hyperlink" xfId="5439" builtinId="9" hidden="1"/>
    <cellStyle name="Followed Hyperlink" xfId="5440" builtinId="9" hidden="1"/>
    <cellStyle name="Followed Hyperlink" xfId="5441" builtinId="9" hidden="1"/>
    <cellStyle name="Followed Hyperlink" xfId="5442" builtinId="9" hidden="1"/>
    <cellStyle name="Followed Hyperlink" xfId="5443" builtinId="9" hidden="1"/>
    <cellStyle name="Followed Hyperlink" xfId="5444" builtinId="9" hidden="1"/>
    <cellStyle name="Followed Hyperlink" xfId="5445" builtinId="9" hidden="1"/>
    <cellStyle name="Followed Hyperlink" xfId="5446" builtinId="9" hidden="1"/>
    <cellStyle name="Followed Hyperlink" xfId="5447" builtinId="9" hidden="1"/>
    <cellStyle name="Followed Hyperlink" xfId="5448" builtinId="9" hidden="1"/>
    <cellStyle name="Followed Hyperlink" xfId="5449" builtinId="9" hidden="1"/>
    <cellStyle name="Followed Hyperlink" xfId="5450" builtinId="9" hidden="1"/>
    <cellStyle name="Followed Hyperlink" xfId="5451" builtinId="9" hidden="1"/>
    <cellStyle name="Followed Hyperlink" xfId="5452" builtinId="9" hidden="1"/>
    <cellStyle name="Followed Hyperlink" xfId="5453" builtinId="9" hidden="1"/>
    <cellStyle name="Followed Hyperlink" xfId="5454" builtinId="9" hidden="1"/>
    <cellStyle name="Followed Hyperlink" xfId="5455" builtinId="9" hidden="1"/>
    <cellStyle name="Followed Hyperlink" xfId="5456" builtinId="9" hidden="1"/>
    <cellStyle name="Followed Hyperlink" xfId="5457" builtinId="9" hidden="1"/>
    <cellStyle name="Followed Hyperlink" xfId="5458" builtinId="9" hidden="1"/>
    <cellStyle name="Followed Hyperlink" xfId="5459" builtinId="9" hidden="1"/>
    <cellStyle name="Followed Hyperlink" xfId="5460" builtinId="9" hidden="1"/>
    <cellStyle name="Followed Hyperlink" xfId="5461" builtinId="9" hidden="1"/>
    <cellStyle name="Followed Hyperlink" xfId="5462" builtinId="9" hidden="1"/>
    <cellStyle name="Followed Hyperlink" xfId="5463" builtinId="9" hidden="1"/>
    <cellStyle name="Followed Hyperlink" xfId="5464" builtinId="9" hidden="1"/>
    <cellStyle name="Followed Hyperlink" xfId="5465" builtinId="9" hidden="1"/>
    <cellStyle name="Followed Hyperlink" xfId="5466" builtinId="9" hidden="1"/>
    <cellStyle name="Followed Hyperlink" xfId="5467" builtinId="9" hidden="1"/>
    <cellStyle name="Followed Hyperlink" xfId="5468" builtinId="9" hidden="1"/>
    <cellStyle name="Followed Hyperlink" xfId="5469" builtinId="9" hidden="1"/>
    <cellStyle name="Followed Hyperlink" xfId="5470" builtinId="9" hidden="1"/>
    <cellStyle name="Followed Hyperlink" xfId="5471" builtinId="9" hidden="1"/>
    <cellStyle name="Followed Hyperlink" xfId="5472" builtinId="9" hidden="1"/>
    <cellStyle name="Followed Hyperlink" xfId="5473" builtinId="9" hidden="1"/>
    <cellStyle name="Followed Hyperlink" xfId="5474" builtinId="9" hidden="1"/>
    <cellStyle name="Followed Hyperlink" xfId="5475" builtinId="9" hidden="1"/>
    <cellStyle name="Followed Hyperlink" xfId="5476" builtinId="9" hidden="1"/>
    <cellStyle name="Followed Hyperlink" xfId="5477" builtinId="9" hidden="1"/>
    <cellStyle name="Followed Hyperlink" xfId="5478" builtinId="9" hidden="1"/>
    <cellStyle name="Followed Hyperlink" xfId="5479" builtinId="9" hidden="1"/>
    <cellStyle name="Followed Hyperlink" xfId="5480" builtinId="9" hidden="1"/>
    <cellStyle name="Followed Hyperlink" xfId="5481" builtinId="9" hidden="1"/>
    <cellStyle name="Followed Hyperlink" xfId="5482" builtinId="9" hidden="1"/>
    <cellStyle name="Followed Hyperlink" xfId="5483" builtinId="9" hidden="1"/>
    <cellStyle name="Followed Hyperlink" xfId="5484" builtinId="9" hidden="1"/>
    <cellStyle name="Followed Hyperlink" xfId="5485" builtinId="9" hidden="1"/>
    <cellStyle name="Followed Hyperlink" xfId="5486" builtinId="9" hidden="1"/>
    <cellStyle name="Followed Hyperlink" xfId="5487" builtinId="9" hidden="1"/>
    <cellStyle name="Followed Hyperlink" xfId="5488" builtinId="9" hidden="1"/>
    <cellStyle name="Followed Hyperlink" xfId="5489" builtinId="9" hidden="1"/>
    <cellStyle name="Followed Hyperlink" xfId="5490" builtinId="9" hidden="1"/>
    <cellStyle name="Followed Hyperlink" xfId="5491" builtinId="9" hidden="1"/>
    <cellStyle name="Followed Hyperlink" xfId="5492" builtinId="9" hidden="1"/>
    <cellStyle name="Followed Hyperlink" xfId="5493" builtinId="9" hidden="1"/>
    <cellStyle name="Followed Hyperlink" xfId="5494" builtinId="9" hidden="1"/>
    <cellStyle name="Followed Hyperlink" xfId="5495" builtinId="9" hidden="1"/>
    <cellStyle name="Followed Hyperlink" xfId="5496" builtinId="9" hidden="1"/>
    <cellStyle name="Followed Hyperlink" xfId="5497" builtinId="9" hidden="1"/>
    <cellStyle name="Good 2" xfId="113"/>
    <cellStyle name="Good 3" xfId="114"/>
    <cellStyle name="Good 4" xfId="115"/>
    <cellStyle name="Good 5" xfId="116"/>
    <cellStyle name="Heading" xfId="279"/>
    <cellStyle name="Heading 1 2" xfId="117"/>
    <cellStyle name="Heading 1 3" xfId="118"/>
    <cellStyle name="Heading 1 4" xfId="119"/>
    <cellStyle name="Heading 1 5" xfId="120"/>
    <cellStyle name="Heading 2 2" xfId="121"/>
    <cellStyle name="Heading 2 3" xfId="122"/>
    <cellStyle name="Heading 2 4" xfId="123"/>
    <cellStyle name="Heading 2 5" xfId="124"/>
    <cellStyle name="Heading 3 2" xfId="125"/>
    <cellStyle name="Heading 3 3" xfId="126"/>
    <cellStyle name="Heading 3 4" xfId="127"/>
    <cellStyle name="Heading 3 5" xfId="128"/>
    <cellStyle name="Heading 4 2" xfId="129"/>
    <cellStyle name="Heading 4 3" xfId="130"/>
    <cellStyle name="Heading 4 4" xfId="131"/>
    <cellStyle name="Heading 4 5" xfId="132"/>
    <cellStyle name="Hyperlink" xfId="245" builtinId="8" hidden="1"/>
    <cellStyle name="Hyperlink" xfId="247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4" builtinId="8" hidden="1"/>
    <cellStyle name="Hyperlink" xfId="976" builtinId="8" hidden="1"/>
    <cellStyle name="Hyperlink" xfId="978" builtinId="8" hidden="1"/>
    <cellStyle name="Hyperlink" xfId="980" builtinId="8" hidden="1"/>
    <cellStyle name="Hyperlink" xfId="982" builtinId="8" hidden="1"/>
    <cellStyle name="Hyperlink" xfId="984" builtinId="8" hidden="1"/>
    <cellStyle name="Hyperlink" xfId="986" builtinId="8" hidden="1"/>
    <cellStyle name="Hyperlink" xfId="988" builtinId="8" hidden="1"/>
    <cellStyle name="Hyperlink" xfId="990" builtinId="8" hidden="1"/>
    <cellStyle name="Hyperlink" xfId="992" builtinId="8" hidden="1"/>
    <cellStyle name="Hyperlink" xfId="994" builtinId="8" hidden="1"/>
    <cellStyle name="Hyperlink" xfId="996" builtinId="8" hidden="1"/>
    <cellStyle name="Hyperlink" xfId="998" builtinId="8" hidden="1"/>
    <cellStyle name="Hyperlink" xfId="1000" builtinId="8" hidden="1"/>
    <cellStyle name="Hyperlink" xfId="1002" builtinId="8" hidden="1"/>
    <cellStyle name="Hyperlink" xfId="1004" builtinId="8" hidden="1"/>
    <cellStyle name="Hyperlink" xfId="1006" builtinId="8" hidden="1"/>
    <cellStyle name="Hyperlink" xfId="1008" builtinId="8" hidden="1"/>
    <cellStyle name="Hyperlink" xfId="1010" builtinId="8" hidden="1"/>
    <cellStyle name="Hyperlink" xfId="1012" builtinId="8" hidden="1"/>
    <cellStyle name="Hyperlink" xfId="1014" builtinId="8" hidden="1"/>
    <cellStyle name="Hyperlink" xfId="1016" builtinId="8" hidden="1"/>
    <cellStyle name="Hyperlink" xfId="1018" builtinId="8" hidden="1"/>
    <cellStyle name="Hyperlink" xfId="1020" builtinId="8" hidden="1"/>
    <cellStyle name="Hyperlink" xfId="1022" builtinId="8" hidden="1"/>
    <cellStyle name="Hyperlink" xfId="1024" builtinId="8" hidden="1"/>
    <cellStyle name="Hyperlink" xfId="1026" builtinId="8" hidden="1"/>
    <cellStyle name="Hyperlink" xfId="1028" builtinId="8" hidden="1"/>
    <cellStyle name="Hyperlink" xfId="1030" builtinId="8" hidden="1"/>
    <cellStyle name="Hyperlink" xfId="1032" builtinId="8" hidden="1"/>
    <cellStyle name="Hyperlink" xfId="1034" builtinId="8" hidden="1"/>
    <cellStyle name="Hyperlink" xfId="1036" builtinId="8" hidden="1"/>
    <cellStyle name="Hyperlink" xfId="1038" builtinId="8" hidden="1"/>
    <cellStyle name="Hyperlink" xfId="1040" builtinId="8" hidden="1"/>
    <cellStyle name="Hyperlink" xfId="1042" builtinId="8" hidden="1"/>
    <cellStyle name="Hyperlink" xfId="1044" builtinId="8" hidden="1"/>
    <cellStyle name="Hyperlink" xfId="1046" builtinId="8" hidden="1"/>
    <cellStyle name="Hyperlink" xfId="1048" builtinId="8" hidden="1"/>
    <cellStyle name="Hyperlink" xfId="1050" builtinId="8" hidden="1"/>
    <cellStyle name="Hyperlink" xfId="1052" builtinId="8" hidden="1"/>
    <cellStyle name="Hyperlink" xfId="1054" builtinId="8" hidden="1"/>
    <cellStyle name="Hyperlink" xfId="1056" builtinId="8" hidden="1"/>
    <cellStyle name="Hyperlink" xfId="1058" builtinId="8" hidden="1"/>
    <cellStyle name="Hyperlink" xfId="1060" builtinId="8" hidden="1"/>
    <cellStyle name="Hyperlink" xfId="1062" builtinId="8" hidden="1"/>
    <cellStyle name="Hyperlink" xfId="1064" builtinId="8" hidden="1"/>
    <cellStyle name="Hyperlink" xfId="1066" builtinId="8" hidden="1"/>
    <cellStyle name="Hyperlink" xfId="1068" builtinId="8" hidden="1"/>
    <cellStyle name="Hyperlink" xfId="1070" builtinId="8" hidden="1"/>
    <cellStyle name="Hyperlink" xfId="1072" builtinId="8" hidden="1"/>
    <cellStyle name="Hyperlink" xfId="1074" builtinId="8" hidden="1"/>
    <cellStyle name="Hyperlink" xfId="1076" builtinId="8" hidden="1"/>
    <cellStyle name="Hyperlink" xfId="1078" builtinId="8" hidden="1"/>
    <cellStyle name="Hyperlink" xfId="1080" builtinId="8" hidden="1"/>
    <cellStyle name="Hyperlink" xfId="1082" builtinId="8" hidden="1"/>
    <cellStyle name="Hyperlink" xfId="1084" builtinId="8" hidden="1"/>
    <cellStyle name="Hyperlink" xfId="1086" builtinId="8" hidden="1"/>
    <cellStyle name="Hyperlink" xfId="1088" builtinId="8" hidden="1"/>
    <cellStyle name="Hyperlink" xfId="1090" builtinId="8" hidden="1"/>
    <cellStyle name="Hyperlink" xfId="1092" builtinId="8" hidden="1"/>
    <cellStyle name="Hyperlink" xfId="1094" builtinId="8" hidden="1"/>
    <cellStyle name="Hyperlink" xfId="1096" builtinId="8" hidden="1"/>
    <cellStyle name="Hyperlink" xfId="1098" builtinId="8" hidden="1"/>
    <cellStyle name="Hyperlink" xfId="1100" builtinId="8" hidden="1"/>
    <cellStyle name="Hyperlink" xfId="1102" builtinId="8" hidden="1"/>
    <cellStyle name="Hyperlink" xfId="1104" builtinId="8" hidden="1"/>
    <cellStyle name="Hyperlink" xfId="1106" builtinId="8" hidden="1"/>
    <cellStyle name="Hyperlink" xfId="1108" builtinId="8" hidden="1"/>
    <cellStyle name="Hyperlink" xfId="1110" builtinId="8" hidden="1"/>
    <cellStyle name="Hyperlink" xfId="1112" builtinId="8" hidden="1"/>
    <cellStyle name="Hyperlink" xfId="1114" builtinId="8" hidden="1"/>
    <cellStyle name="Hyperlink" xfId="1116" builtinId="8" hidden="1"/>
    <cellStyle name="Hyperlink" xfId="2665" builtinId="8" hidden="1"/>
    <cellStyle name="Hyperlink" xfId="2667" builtinId="8" hidden="1"/>
    <cellStyle name="Hyperlink" xfId="2669" builtinId="8" hidden="1"/>
    <cellStyle name="Hyperlink" xfId="2671" builtinId="8" hidden="1"/>
    <cellStyle name="Hyperlink" xfId="2673" builtinId="8" hidden="1"/>
    <cellStyle name="Hyperlink" xfId="2675" builtinId="8" hidden="1"/>
    <cellStyle name="Hyperlink" xfId="2677" builtinId="8" hidden="1"/>
    <cellStyle name="Hyperlink" xfId="2679" builtinId="8" hidden="1"/>
    <cellStyle name="Hyperlink" xfId="2681" builtinId="8" hidden="1"/>
    <cellStyle name="Hyperlink" xfId="2683" builtinId="8" hidden="1"/>
    <cellStyle name="Hyperlink" xfId="2685" builtinId="8" hidden="1"/>
    <cellStyle name="Hyperlink" xfId="2687" builtinId="8" hidden="1"/>
    <cellStyle name="Hyperlink" xfId="2689" builtinId="8" hidden="1"/>
    <cellStyle name="Hyperlink" xfId="2691" builtinId="8" hidden="1"/>
    <cellStyle name="Hyperlink" xfId="2693" builtinId="8" hidden="1"/>
    <cellStyle name="Hyperlink" xfId="2695" builtinId="8" hidden="1"/>
    <cellStyle name="Hyperlink" xfId="2697" builtinId="8" hidden="1"/>
    <cellStyle name="Hyperlink" xfId="2699" builtinId="8" hidden="1"/>
    <cellStyle name="Hyperlink" xfId="2701" builtinId="8" hidden="1"/>
    <cellStyle name="Hyperlink" xfId="2703" builtinId="8" hidden="1"/>
    <cellStyle name="Hyperlink" xfId="2705" builtinId="8" hidden="1"/>
    <cellStyle name="Hyperlink" xfId="2707" builtinId="8" hidden="1"/>
    <cellStyle name="Hyperlink" xfId="2709" builtinId="8" hidden="1"/>
    <cellStyle name="Hyperlink" xfId="2711" builtinId="8" hidden="1"/>
    <cellStyle name="Hyperlink" xfId="2713" builtinId="8" hidden="1"/>
    <cellStyle name="Hyperlink" xfId="2715" builtinId="8" hidden="1"/>
    <cellStyle name="Hyperlink" xfId="2717" builtinId="8" hidden="1"/>
    <cellStyle name="Hyperlink" xfId="2719" builtinId="8" hidden="1"/>
    <cellStyle name="Hyperlink" xfId="2721" builtinId="8" hidden="1"/>
    <cellStyle name="Hyperlink" xfId="2723" builtinId="8" hidden="1"/>
    <cellStyle name="Hyperlink" xfId="2725" builtinId="8" hidden="1"/>
    <cellStyle name="Hyperlink" xfId="2727" builtinId="8" hidden="1"/>
    <cellStyle name="Hyperlink" xfId="2729" builtinId="8" hidden="1"/>
    <cellStyle name="Hyperlink" xfId="2731" builtinId="8" hidden="1"/>
    <cellStyle name="Hyperlink" xfId="2733" builtinId="8" hidden="1"/>
    <cellStyle name="Hyperlink" xfId="2735" builtinId="8" hidden="1"/>
    <cellStyle name="Hyperlink" xfId="2737" builtinId="8" hidden="1"/>
    <cellStyle name="Hyperlink" xfId="2739" builtinId="8" hidden="1"/>
    <cellStyle name="Hyperlink" xfId="2741" builtinId="8" hidden="1"/>
    <cellStyle name="Hyperlink" xfId="2743" builtinId="8" hidden="1"/>
    <cellStyle name="Hyperlink" xfId="2745" builtinId="8" hidden="1"/>
    <cellStyle name="Hyperlink" xfId="2747" builtinId="8" hidden="1"/>
    <cellStyle name="Hyperlink" xfId="2749" builtinId="8" hidden="1"/>
    <cellStyle name="Hyperlink" xfId="2751" builtinId="8" hidden="1"/>
    <cellStyle name="Hyperlink" xfId="2753" builtinId="8" hidden="1"/>
    <cellStyle name="Hyperlink" xfId="2755" builtinId="8" hidden="1"/>
    <cellStyle name="Hyperlink" xfId="2757" builtinId="8" hidden="1"/>
    <cellStyle name="Hyperlink" xfId="2759" builtinId="8" hidden="1"/>
    <cellStyle name="Hyperlink" xfId="2761" builtinId="8" hidden="1"/>
    <cellStyle name="Hyperlink" xfId="2763" builtinId="8" hidden="1"/>
    <cellStyle name="Hyperlink" xfId="2765" builtinId="8" hidden="1"/>
    <cellStyle name="Hyperlink" xfId="2767" builtinId="8" hidden="1"/>
    <cellStyle name="Hyperlink" xfId="2769" builtinId="8" hidden="1"/>
    <cellStyle name="Hyperlink" xfId="2771" builtinId="8" hidden="1"/>
    <cellStyle name="Hyperlink" xfId="2773" builtinId="8" hidden="1"/>
    <cellStyle name="Hyperlink" xfId="2775" builtinId="8" hidden="1"/>
    <cellStyle name="Hyperlink" xfId="2777" builtinId="8" hidden="1"/>
    <cellStyle name="Hyperlink" xfId="2779" builtinId="8" hidden="1"/>
    <cellStyle name="Hyperlink" xfId="2781" builtinId="8" hidden="1"/>
    <cellStyle name="Hyperlink" xfId="2783" builtinId="8" hidden="1"/>
    <cellStyle name="Hyperlink" xfId="2785" builtinId="8" hidden="1"/>
    <cellStyle name="Hyperlink" xfId="2787" builtinId="8" hidden="1"/>
    <cellStyle name="Hyperlink" xfId="2789" builtinId="8" hidden="1"/>
    <cellStyle name="Hyperlink" xfId="2791" builtinId="8" hidden="1"/>
    <cellStyle name="Hyperlink" xfId="2793" builtinId="8" hidden="1"/>
    <cellStyle name="Hyperlink" xfId="2795" builtinId="8" hidden="1"/>
    <cellStyle name="Hyperlink" xfId="2797" builtinId="8" hidden="1"/>
    <cellStyle name="Hyperlink" xfId="2799" builtinId="8" hidden="1"/>
    <cellStyle name="Hyperlink" xfId="2801" builtinId="8" hidden="1"/>
    <cellStyle name="Hyperlink" xfId="2803" builtinId="8" hidden="1"/>
    <cellStyle name="Hyperlink" xfId="2805" builtinId="8" hidden="1"/>
    <cellStyle name="Hyperlink" xfId="2807" builtinId="8" hidden="1"/>
    <cellStyle name="Hyperlink" xfId="2809" builtinId="8" hidden="1"/>
    <cellStyle name="Hyperlink" xfId="2811" builtinId="8" hidden="1"/>
    <cellStyle name="Hyperlink" xfId="2813" builtinId="8" hidden="1"/>
    <cellStyle name="Hyperlink" xfId="2815" builtinId="8" hidden="1"/>
    <cellStyle name="Hyperlink" xfId="2817" builtinId="8" hidden="1"/>
    <cellStyle name="Hyperlink" xfId="2819" builtinId="8" hidden="1"/>
    <cellStyle name="Hyperlink" xfId="2821" builtinId="8" hidden="1"/>
    <cellStyle name="Hyperlink" xfId="2823" builtinId="8" hidden="1"/>
    <cellStyle name="Hyperlink" xfId="2825" builtinId="8" hidden="1"/>
    <cellStyle name="Hyperlink" xfId="2827" builtinId="8" hidden="1"/>
    <cellStyle name="Hyperlink" xfId="2829" builtinId="8" hidden="1"/>
    <cellStyle name="Hyperlink" xfId="2831" builtinId="8" hidden="1"/>
    <cellStyle name="Hyperlink" xfId="2833" builtinId="8" hidden="1"/>
    <cellStyle name="Hyperlink" xfId="2835" builtinId="8" hidden="1"/>
    <cellStyle name="Hyperlink" xfId="2837" builtinId="8" hidden="1"/>
    <cellStyle name="Hyperlink" xfId="2839" builtinId="8" hidden="1"/>
    <cellStyle name="Hyperlink" xfId="2841" builtinId="8" hidden="1"/>
    <cellStyle name="Hyperlink" xfId="2843" builtinId="8" hidden="1"/>
    <cellStyle name="Hyperlink" xfId="2845" builtinId="8" hidden="1"/>
    <cellStyle name="Hyperlink" xfId="2847" builtinId="8" hidden="1"/>
    <cellStyle name="Hyperlink" xfId="2849" builtinId="8" hidden="1"/>
    <cellStyle name="Hyperlink" xfId="2851" builtinId="8" hidden="1"/>
    <cellStyle name="Hyperlink" xfId="2853" builtinId="8" hidden="1"/>
    <cellStyle name="Hyperlink" xfId="2855" builtinId="8" hidden="1"/>
    <cellStyle name="Hyperlink" xfId="2857" builtinId="8" hidden="1"/>
    <cellStyle name="Hyperlink" xfId="2859" builtinId="8" hidden="1"/>
    <cellStyle name="Hyperlink" xfId="2861" builtinId="8" hidden="1"/>
    <cellStyle name="Hyperlink" xfId="2863" builtinId="8" hidden="1"/>
    <cellStyle name="Hyperlink" xfId="2865" builtinId="8" hidden="1"/>
    <cellStyle name="Hyperlink" xfId="2867" builtinId="8" hidden="1"/>
    <cellStyle name="Hyperlink" xfId="2869" builtinId="8" hidden="1"/>
    <cellStyle name="Hyperlink" xfId="2871" builtinId="8" hidden="1"/>
    <cellStyle name="Hyperlink" xfId="2873" builtinId="8" hidden="1"/>
    <cellStyle name="Hyperlink" xfId="2875" builtinId="8" hidden="1"/>
    <cellStyle name="Hyperlink" xfId="2877" builtinId="8" hidden="1"/>
    <cellStyle name="Hyperlink" xfId="2879" builtinId="8" hidden="1"/>
    <cellStyle name="Hyperlink" xfId="2881" builtinId="8" hidden="1"/>
    <cellStyle name="Hyperlink" xfId="2883" builtinId="8" hidden="1"/>
    <cellStyle name="Hyperlink" xfId="2885" builtinId="8" hidden="1"/>
    <cellStyle name="Hyperlink" xfId="2887" builtinId="8" hidden="1"/>
    <cellStyle name="Hyperlink" xfId="2889" builtinId="8" hidden="1"/>
    <cellStyle name="Hyperlink" xfId="2891" builtinId="8" hidden="1"/>
    <cellStyle name="Hyperlink" xfId="2893" builtinId="8" hidden="1"/>
    <cellStyle name="Hyperlink" xfId="2895" builtinId="8" hidden="1"/>
    <cellStyle name="Hyperlink" xfId="2897" builtinId="8" hidden="1"/>
    <cellStyle name="Hyperlink" xfId="2899" builtinId="8" hidden="1"/>
    <cellStyle name="Hyperlink" xfId="2901" builtinId="8" hidden="1"/>
    <cellStyle name="Hyperlink" xfId="2903" builtinId="8" hidden="1"/>
    <cellStyle name="Hyperlink" xfId="2905" builtinId="8" hidden="1"/>
    <cellStyle name="Hyperlink" xfId="2907" builtinId="8" hidden="1"/>
    <cellStyle name="Hyperlink" xfId="2909" builtinId="8" hidden="1"/>
    <cellStyle name="Hyperlink" xfId="2911" builtinId="8" hidden="1"/>
    <cellStyle name="Hyperlink" xfId="2913" builtinId="8" hidden="1"/>
    <cellStyle name="Hyperlink" xfId="2915" builtinId="8" hidden="1"/>
    <cellStyle name="Hyperlink" xfId="2917" builtinId="8" hidden="1"/>
    <cellStyle name="Hyperlink" xfId="2919" builtinId="8" hidden="1"/>
    <cellStyle name="Hyperlink" xfId="2921" builtinId="8" hidden="1"/>
    <cellStyle name="Hyperlink" xfId="2923" builtinId="8" hidden="1"/>
    <cellStyle name="Hyperlink" xfId="2925" builtinId="8" hidden="1"/>
    <cellStyle name="Hyperlink" xfId="2927" builtinId="8" hidden="1"/>
    <cellStyle name="Hyperlink" xfId="2929" builtinId="8" hidden="1"/>
    <cellStyle name="Hyperlink" xfId="2931" builtinId="8" hidden="1"/>
    <cellStyle name="Hyperlink" xfId="2933" builtinId="8" hidden="1"/>
    <cellStyle name="Hyperlink" xfId="2935" builtinId="8" hidden="1"/>
    <cellStyle name="Hyperlink" xfId="2937" builtinId="8" hidden="1"/>
    <cellStyle name="Hyperlink" xfId="2939" builtinId="8" hidden="1"/>
    <cellStyle name="Hyperlink" xfId="2941" builtinId="8" hidden="1"/>
    <cellStyle name="Hyperlink" xfId="2943" builtinId="8" hidden="1"/>
    <cellStyle name="Hyperlink" xfId="2945" builtinId="8" hidden="1"/>
    <cellStyle name="Hyperlink" xfId="2947" builtinId="8" hidden="1"/>
    <cellStyle name="Hyperlink" xfId="2949" builtinId="8" hidden="1"/>
    <cellStyle name="Hyperlink" xfId="2951" builtinId="8" hidden="1"/>
    <cellStyle name="Hyperlink" xfId="2953" builtinId="8" hidden="1"/>
    <cellStyle name="Hyperlink" xfId="2955" builtinId="8" hidden="1"/>
    <cellStyle name="Hyperlink" xfId="2957" builtinId="8" hidden="1"/>
    <cellStyle name="Hyperlink" xfId="2959" builtinId="8" hidden="1"/>
    <cellStyle name="Hyperlink" xfId="2961" builtinId="8" hidden="1"/>
    <cellStyle name="Hyperlink" xfId="2963" builtinId="8" hidden="1"/>
    <cellStyle name="Hyperlink" xfId="2965" builtinId="8" hidden="1"/>
    <cellStyle name="Hyperlink" xfId="2967" builtinId="8" hidden="1"/>
    <cellStyle name="Hyperlink" xfId="2969" builtinId="8" hidden="1"/>
    <cellStyle name="Hyperlink" xfId="2971" builtinId="8" hidden="1"/>
    <cellStyle name="Hyperlink" xfId="2973" builtinId="8" hidden="1"/>
    <cellStyle name="Hyperlink" xfId="2975" builtinId="8" hidden="1"/>
    <cellStyle name="Hyperlink" xfId="2977" builtinId="8" hidden="1"/>
    <cellStyle name="Hyperlink" xfId="2979" builtinId="8" hidden="1"/>
    <cellStyle name="Hyperlink" xfId="2981" builtinId="8" hidden="1"/>
    <cellStyle name="Hyperlink" xfId="2983" builtinId="8" hidden="1"/>
    <cellStyle name="Hyperlink" xfId="2985" builtinId="8" hidden="1"/>
    <cellStyle name="Hyperlink" xfId="2987" builtinId="8" hidden="1"/>
    <cellStyle name="Hyperlink" xfId="2989" builtinId="8" hidden="1"/>
    <cellStyle name="Hyperlink" xfId="2991" builtinId="8" hidden="1"/>
    <cellStyle name="Hyperlink" xfId="2993" builtinId="8" hidden="1"/>
    <cellStyle name="Hyperlink" xfId="2995" builtinId="8" hidden="1"/>
    <cellStyle name="Hyperlink" xfId="2997" builtinId="8" hidden="1"/>
    <cellStyle name="Hyperlink" xfId="2999" builtinId="8" hidden="1"/>
    <cellStyle name="Hyperlink" xfId="3001" builtinId="8" hidden="1"/>
    <cellStyle name="Hyperlink" xfId="3003" builtinId="8" hidden="1"/>
    <cellStyle name="Hyperlink" xfId="3005" builtinId="8" hidden="1"/>
    <cellStyle name="Hyperlink" xfId="3007" builtinId="8" hidden="1"/>
    <cellStyle name="Hyperlink" xfId="3009" builtinId="8" hidden="1"/>
    <cellStyle name="Hyperlink" xfId="3011" builtinId="8" hidden="1"/>
    <cellStyle name="Hyperlink" xfId="3013" builtinId="8" hidden="1"/>
    <cellStyle name="Hyperlink" xfId="3015" builtinId="8" hidden="1"/>
    <cellStyle name="Hyperlink" xfId="3017" builtinId="8" hidden="1"/>
    <cellStyle name="Hyperlink" xfId="3019" builtinId="8" hidden="1"/>
    <cellStyle name="Hyperlink" xfId="3021" builtinId="8" hidden="1"/>
    <cellStyle name="Hyperlink" xfId="3023" builtinId="8" hidden="1"/>
    <cellStyle name="Hyperlink" xfId="3025" builtinId="8" hidden="1"/>
    <cellStyle name="Hyperlink" xfId="3027" builtinId="8" hidden="1"/>
    <cellStyle name="Hyperlink" xfId="3029" builtinId="8" hidden="1"/>
    <cellStyle name="Hyperlink" xfId="3031" builtinId="8" hidden="1"/>
    <cellStyle name="Hyperlink" xfId="3033" builtinId="8" hidden="1"/>
    <cellStyle name="Hyperlink" xfId="3035" builtinId="8" hidden="1"/>
    <cellStyle name="Hyperlink" xfId="3037" builtinId="8" hidden="1"/>
    <cellStyle name="Hyperlink" xfId="3039" builtinId="8" hidden="1"/>
    <cellStyle name="Hyperlink" xfId="3041" builtinId="8" hidden="1"/>
    <cellStyle name="Hyperlink" xfId="3043" builtinId="8" hidden="1"/>
    <cellStyle name="Hyperlink" xfId="3045" builtinId="8" hidden="1"/>
    <cellStyle name="Hyperlink" xfId="3047" builtinId="8" hidden="1"/>
    <cellStyle name="Hyperlink" xfId="3049" builtinId="8" hidden="1"/>
    <cellStyle name="Hyperlink" xfId="3051" builtinId="8" hidden="1"/>
    <cellStyle name="Hyperlink" xfId="3053" builtinId="8" hidden="1"/>
    <cellStyle name="Hyperlink" xfId="3055" builtinId="8" hidden="1"/>
    <cellStyle name="Hyperlink" xfId="3057" builtinId="8" hidden="1"/>
    <cellStyle name="Hyperlink" xfId="3059" builtinId="8" hidden="1"/>
    <cellStyle name="Hyperlink" xfId="3061" builtinId="8" hidden="1"/>
    <cellStyle name="Hyperlink" xfId="3063" builtinId="8" hidden="1"/>
    <cellStyle name="Hyperlink" xfId="3065" builtinId="8" hidden="1"/>
    <cellStyle name="Hyperlink" xfId="3067" builtinId="8" hidden="1"/>
    <cellStyle name="Hyperlink" xfId="3069" builtinId="8" hidden="1"/>
    <cellStyle name="Hyperlink" xfId="3071" builtinId="8" hidden="1"/>
    <cellStyle name="Hyperlink" xfId="3073" builtinId="8" hidden="1"/>
    <cellStyle name="Hyperlink" xfId="3075" builtinId="8" hidden="1"/>
    <cellStyle name="Hyperlink" xfId="3077" builtinId="8" hidden="1"/>
    <cellStyle name="Hyperlink" xfId="3079" builtinId="8" hidden="1"/>
    <cellStyle name="Hyperlink" xfId="3081" builtinId="8" hidden="1"/>
    <cellStyle name="Hyperlink" xfId="3083" builtinId="8" hidden="1"/>
    <cellStyle name="Hyperlink" xfId="3085" builtinId="8" hidden="1"/>
    <cellStyle name="Hyperlink" xfId="3087" builtinId="8" hidden="1"/>
    <cellStyle name="Hyperlink" xfId="3089" builtinId="8" hidden="1"/>
    <cellStyle name="Hyperlink" xfId="3091" builtinId="8" hidden="1"/>
    <cellStyle name="Hyperlink" xfId="3093" builtinId="8" hidden="1"/>
    <cellStyle name="Hyperlink" xfId="3095" builtinId="8" hidden="1"/>
    <cellStyle name="Hyperlink" xfId="3097" builtinId="8" hidden="1"/>
    <cellStyle name="Hyperlink" xfId="3099" builtinId="8" hidden="1"/>
    <cellStyle name="Hyperlink" xfId="3101" builtinId="8" hidden="1"/>
    <cellStyle name="Hyperlink" xfId="3103" builtinId="8" hidden="1"/>
    <cellStyle name="Hyperlink" xfId="3105" builtinId="8" hidden="1"/>
    <cellStyle name="Hyperlink" xfId="3107" builtinId="8" hidden="1"/>
    <cellStyle name="Hyperlink" xfId="3109" builtinId="8" hidden="1"/>
    <cellStyle name="Hyperlink" xfId="3111" builtinId="8" hidden="1"/>
    <cellStyle name="Hyperlink" xfId="3113" builtinId="8" hidden="1"/>
    <cellStyle name="Hyperlink" xfId="3115" builtinId="8" hidden="1"/>
    <cellStyle name="Hyperlink" xfId="3117" builtinId="8" hidden="1"/>
    <cellStyle name="Hyperlink" xfId="3119" builtinId="8" hidden="1"/>
    <cellStyle name="Hyperlink" xfId="3121" builtinId="8" hidden="1"/>
    <cellStyle name="Hyperlink" xfId="3123" builtinId="8" hidden="1"/>
    <cellStyle name="Hyperlink" xfId="3125" builtinId="8" hidden="1"/>
    <cellStyle name="Hyperlink" xfId="3127" builtinId="8" hidden="1"/>
    <cellStyle name="Hyperlink" xfId="3129" builtinId="8" hidden="1"/>
    <cellStyle name="Hyperlink" xfId="3131" builtinId="8" hidden="1"/>
    <cellStyle name="Hyperlink" xfId="3133" builtinId="8" hidden="1"/>
    <cellStyle name="Hyperlink" xfId="3135" builtinId="8" hidden="1"/>
    <cellStyle name="Hyperlink" xfId="3137" builtinId="8" hidden="1"/>
    <cellStyle name="Hyperlink" xfId="3139" builtinId="8" hidden="1"/>
    <cellStyle name="Hyperlink" xfId="3141" builtinId="8" hidden="1"/>
    <cellStyle name="Hyperlink" xfId="3143" builtinId="8" hidden="1"/>
    <cellStyle name="Hyperlink" xfId="3145" builtinId="8" hidden="1"/>
    <cellStyle name="Hyperlink" xfId="3147" builtinId="8" hidden="1"/>
    <cellStyle name="Hyperlink" xfId="3149" builtinId="8" hidden="1"/>
    <cellStyle name="Hyperlink" xfId="3151" builtinId="8" hidden="1"/>
    <cellStyle name="Hyperlink" xfId="3153" builtinId="8" hidden="1"/>
    <cellStyle name="Hyperlink" xfId="3155" builtinId="8" hidden="1"/>
    <cellStyle name="Hyperlink" xfId="3157" builtinId="8" hidden="1"/>
    <cellStyle name="Hyperlink" xfId="3159" builtinId="8" hidden="1"/>
    <cellStyle name="Hyperlink" xfId="3161" builtinId="8" hidden="1"/>
    <cellStyle name="Hyperlink" xfId="3163" builtinId="8" hidden="1"/>
    <cellStyle name="Hyperlink" xfId="3165" builtinId="8" hidden="1"/>
    <cellStyle name="Hyperlink" xfId="3167" builtinId="8" hidden="1"/>
    <cellStyle name="Hyperlink" xfId="3169" builtinId="8" hidden="1"/>
    <cellStyle name="Hyperlink" xfId="3171" builtinId="8" hidden="1"/>
    <cellStyle name="Hyperlink" xfId="3173" builtinId="8" hidden="1"/>
    <cellStyle name="Hyperlink" xfId="3175" builtinId="8" hidden="1"/>
    <cellStyle name="Hyperlink" xfId="3177" builtinId="8" hidden="1"/>
    <cellStyle name="Hyperlink" xfId="3179" builtinId="8" hidden="1"/>
    <cellStyle name="Hyperlink" xfId="3181" builtinId="8" hidden="1"/>
    <cellStyle name="Hyperlink" xfId="3183" builtinId="8" hidden="1"/>
    <cellStyle name="Hyperlink" xfId="3185" builtinId="8" hidden="1"/>
    <cellStyle name="Hyperlink" xfId="3187" builtinId="8" hidden="1"/>
    <cellStyle name="Hyperlink" xfId="3189" builtinId="8" hidden="1"/>
    <cellStyle name="Hyperlink" xfId="3191" builtinId="8" hidden="1"/>
    <cellStyle name="Hyperlink" xfId="3193" builtinId="8" hidden="1"/>
    <cellStyle name="Hyperlink" xfId="3195" builtinId="8" hidden="1"/>
    <cellStyle name="Hyperlink" xfId="3197" builtinId="8" hidden="1"/>
    <cellStyle name="Hyperlink" xfId="3199" builtinId="8" hidden="1"/>
    <cellStyle name="Hyperlink" xfId="3201" builtinId="8" hidden="1"/>
    <cellStyle name="Hyperlink" xfId="3203" builtinId="8" hidden="1"/>
    <cellStyle name="Hyperlink" xfId="3205" builtinId="8" hidden="1"/>
    <cellStyle name="Hyperlink" xfId="3207" builtinId="8" hidden="1"/>
    <cellStyle name="Hyperlink" xfId="3209" builtinId="8" hidden="1"/>
    <cellStyle name="Hyperlink" xfId="3211" builtinId="8" hidden="1"/>
    <cellStyle name="Hyperlink" xfId="3213" builtinId="8" hidden="1"/>
    <cellStyle name="Hyperlink" xfId="3215" builtinId="8" hidden="1"/>
    <cellStyle name="Hyperlink" xfId="3217" builtinId="8" hidden="1"/>
    <cellStyle name="Hyperlink" xfId="3219" builtinId="8" hidden="1"/>
    <cellStyle name="Hyperlink" xfId="3221" builtinId="8" hidden="1"/>
    <cellStyle name="Hyperlink" xfId="3223" builtinId="8" hidden="1"/>
    <cellStyle name="Hyperlink" xfId="3225" builtinId="8" hidden="1"/>
    <cellStyle name="Hyperlink" xfId="3227" builtinId="8" hidden="1"/>
    <cellStyle name="Hyperlink" xfId="3229" builtinId="8" hidden="1"/>
    <cellStyle name="Hyperlink" xfId="3231" builtinId="8" hidden="1"/>
    <cellStyle name="Hyperlink" xfId="3233" builtinId="8" hidden="1"/>
    <cellStyle name="Hyperlink" xfId="3235" builtinId="8" hidden="1"/>
    <cellStyle name="Hyperlink" xfId="3237" builtinId="8" hidden="1"/>
    <cellStyle name="Hyperlink" xfId="3239" builtinId="8" hidden="1"/>
    <cellStyle name="Hyperlink" xfId="3241" builtinId="8" hidden="1"/>
    <cellStyle name="Hyperlink" xfId="3243" builtinId="8" hidden="1"/>
    <cellStyle name="Hyperlink" xfId="3245" builtinId="8" hidden="1"/>
    <cellStyle name="Hyperlink" xfId="3247" builtinId="8" hidden="1"/>
    <cellStyle name="Hyperlink" xfId="3249" builtinId="8" hidden="1"/>
    <cellStyle name="Hyperlink" xfId="3251" builtinId="8" hidden="1"/>
    <cellStyle name="Hyperlink" xfId="3253" builtinId="8" hidden="1"/>
    <cellStyle name="Hyperlink" xfId="3255" builtinId="8" hidden="1"/>
    <cellStyle name="Hyperlink" xfId="3257" builtinId="8" hidden="1"/>
    <cellStyle name="Hyperlink" xfId="3259" builtinId="8" hidden="1"/>
    <cellStyle name="Hyperlink" xfId="3261" builtinId="8" hidden="1"/>
    <cellStyle name="Hyperlink" xfId="3263" builtinId="8" hidden="1"/>
    <cellStyle name="Hyperlink" xfId="3265" builtinId="8" hidden="1"/>
    <cellStyle name="Hyperlink" xfId="3267" builtinId="8" hidden="1"/>
    <cellStyle name="Hyperlink" xfId="3269" builtinId="8" hidden="1"/>
    <cellStyle name="Hyperlink" xfId="3271" builtinId="8" hidden="1"/>
    <cellStyle name="Hyperlink" xfId="3273" builtinId="8" hidden="1"/>
    <cellStyle name="Hyperlink" xfId="3275" builtinId="8" hidden="1"/>
    <cellStyle name="Hyperlink" xfId="3277" builtinId="8" hidden="1"/>
    <cellStyle name="Hyperlink" xfId="3279" builtinId="8" hidden="1"/>
    <cellStyle name="Hyperlink" xfId="3281" builtinId="8" hidden="1"/>
    <cellStyle name="Hyperlink" xfId="3283" builtinId="8" hidden="1"/>
    <cellStyle name="Hyperlink" xfId="3285" builtinId="8" hidden="1"/>
    <cellStyle name="Hyperlink" xfId="3287" builtinId="8" hidden="1"/>
    <cellStyle name="Hyperlink" xfId="3289" builtinId="8" hidden="1"/>
    <cellStyle name="Hyperlink" xfId="3291" builtinId="8" hidden="1"/>
    <cellStyle name="Hyperlink" xfId="3293" builtinId="8" hidden="1"/>
    <cellStyle name="Hyperlink" xfId="3295" builtinId="8" hidden="1"/>
    <cellStyle name="Hyperlink" xfId="3297" builtinId="8" hidden="1"/>
    <cellStyle name="Hyperlink" xfId="3299" builtinId="8" hidden="1"/>
    <cellStyle name="Hyperlink" xfId="3301" builtinId="8" hidden="1"/>
    <cellStyle name="Hyperlink" xfId="3303" builtinId="8" hidden="1"/>
    <cellStyle name="Hyperlink" xfId="3305" builtinId="8" hidden="1"/>
    <cellStyle name="Hyperlink" xfId="3307" builtinId="8" hidden="1"/>
    <cellStyle name="Hyperlink" xfId="3309" builtinId="8" hidden="1"/>
    <cellStyle name="Hyperlink" xfId="3311" builtinId="8" hidden="1"/>
    <cellStyle name="Hyperlink" xfId="3313" builtinId="8" hidden="1"/>
    <cellStyle name="Hyperlink" xfId="3315" builtinId="8" hidden="1"/>
    <cellStyle name="Hyperlink" xfId="3317" builtinId="8" hidden="1"/>
    <cellStyle name="Hyperlink" xfId="3319" builtinId="8" hidden="1"/>
    <cellStyle name="Hyperlink" xfId="3321" builtinId="8" hidden="1"/>
    <cellStyle name="Hyperlink" xfId="3323" builtinId="8" hidden="1"/>
    <cellStyle name="Hyperlink" xfId="3325" builtinId="8" hidden="1"/>
    <cellStyle name="Hyperlink" xfId="3327" builtinId="8" hidden="1"/>
    <cellStyle name="Hyperlink" xfId="3329" builtinId="8" hidden="1"/>
    <cellStyle name="Hyperlink" xfId="3331" builtinId="8" hidden="1"/>
    <cellStyle name="Hyperlink" xfId="3333" builtinId="8" hidden="1"/>
    <cellStyle name="Hyperlink" xfId="3335" builtinId="8" hidden="1"/>
    <cellStyle name="Hyperlink" xfId="3337" builtinId="8" hidden="1"/>
    <cellStyle name="Hyperlink" xfId="3339" builtinId="8" hidden="1"/>
    <cellStyle name="Hyperlink" xfId="3341" builtinId="8" hidden="1"/>
    <cellStyle name="Hyperlink" xfId="3343" builtinId="8" hidden="1"/>
    <cellStyle name="Hyperlink" xfId="3345" builtinId="8" hidden="1"/>
    <cellStyle name="Hyperlink" xfId="3347" builtinId="8" hidden="1"/>
    <cellStyle name="Hyperlink" xfId="3349" builtinId="8" hidden="1"/>
    <cellStyle name="Hyperlink" xfId="3351" builtinId="8" hidden="1"/>
    <cellStyle name="Hyperlink" xfId="3353" builtinId="8" hidden="1"/>
    <cellStyle name="Hyperlink" xfId="3355" builtinId="8" hidden="1"/>
    <cellStyle name="Hyperlink" xfId="3357" builtinId="8" hidden="1"/>
    <cellStyle name="Hyperlink" xfId="3359" builtinId="8" hidden="1"/>
    <cellStyle name="Hyperlink" xfId="3361" builtinId="8" hidden="1"/>
    <cellStyle name="Hyperlink" xfId="3363" builtinId="8" hidden="1"/>
    <cellStyle name="Hyperlink" xfId="3365" builtinId="8" hidden="1"/>
    <cellStyle name="Hyperlink" xfId="3367" builtinId="8" hidden="1"/>
    <cellStyle name="Hyperlink" xfId="3369" builtinId="8" hidden="1"/>
    <cellStyle name="Hyperlink" xfId="3371" builtinId="8" hidden="1"/>
    <cellStyle name="Hyperlink" xfId="3373" builtinId="8" hidden="1"/>
    <cellStyle name="Hyperlink" xfId="3375" builtinId="8" hidden="1"/>
    <cellStyle name="Hyperlink" xfId="3377" builtinId="8" hidden="1"/>
    <cellStyle name="Hyperlink" xfId="3379" builtinId="8" hidden="1"/>
    <cellStyle name="Hyperlink" xfId="3381" builtinId="8" hidden="1"/>
    <cellStyle name="Hyperlink" xfId="3383" builtinId="8" hidden="1"/>
    <cellStyle name="Hyperlink" xfId="3385" builtinId="8" hidden="1"/>
    <cellStyle name="Hyperlink" xfId="3387" builtinId="8" hidden="1"/>
    <cellStyle name="Hyperlink" xfId="3389" builtinId="8" hidden="1"/>
    <cellStyle name="Hyperlink" xfId="3391" builtinId="8" hidden="1"/>
    <cellStyle name="Hyperlink" xfId="3393" builtinId="8" hidden="1"/>
    <cellStyle name="Hyperlink" xfId="3395" builtinId="8" hidden="1"/>
    <cellStyle name="Hyperlink" xfId="3397" builtinId="8" hidden="1"/>
    <cellStyle name="Hyperlink" xfId="3399" builtinId="8" hidden="1"/>
    <cellStyle name="Hyperlink" xfId="3401" builtinId="8" hidden="1"/>
    <cellStyle name="Hyperlink" xfId="3403" builtinId="8" hidden="1"/>
    <cellStyle name="Hyperlink" xfId="3405" builtinId="8" hidden="1"/>
    <cellStyle name="Hyperlink" xfId="3407" builtinId="8" hidden="1"/>
    <cellStyle name="Hyperlink" xfId="3409" builtinId="8" hidden="1"/>
    <cellStyle name="Hyperlink" xfId="3411" builtinId="8" hidden="1"/>
    <cellStyle name="Hyperlink" xfId="3413" builtinId="8" hidden="1"/>
    <cellStyle name="Hyperlink" xfId="3415" builtinId="8" hidden="1"/>
    <cellStyle name="Hyperlink" xfId="3417" builtinId="8" hidden="1"/>
    <cellStyle name="Hyperlink" xfId="3419" builtinId="8" hidden="1"/>
    <cellStyle name="Hyperlink" xfId="3421" builtinId="8" hidden="1"/>
    <cellStyle name="Hyperlink" xfId="3423" builtinId="8" hidden="1"/>
    <cellStyle name="Hyperlink" xfId="3425" builtinId="8" hidden="1"/>
    <cellStyle name="Hyperlink" xfId="3427" builtinId="8" hidden="1"/>
    <cellStyle name="Hyperlink" xfId="3429" builtinId="8" hidden="1"/>
    <cellStyle name="Hyperlink" xfId="3431" builtinId="8" hidden="1"/>
    <cellStyle name="Hyperlink" xfId="3433" builtinId="8" hidden="1"/>
    <cellStyle name="Hyperlink" xfId="3435" builtinId="8" hidden="1"/>
    <cellStyle name="Hyperlink" xfId="3437" builtinId="8" hidden="1"/>
    <cellStyle name="Hyperlink" xfId="3439" builtinId="8" hidden="1"/>
    <cellStyle name="Hyperlink" xfId="3441" builtinId="8" hidden="1"/>
    <cellStyle name="Hyperlink" xfId="3443" builtinId="8" hidden="1"/>
    <cellStyle name="Hyperlink" xfId="3445" builtinId="8" hidden="1"/>
    <cellStyle name="Hyperlink" xfId="3447" builtinId="8" hidden="1"/>
    <cellStyle name="Hyperlink" xfId="3449" builtinId="8" hidden="1"/>
    <cellStyle name="Hyperlink" xfId="3451" builtinId="8" hidden="1"/>
    <cellStyle name="Hyperlink" xfId="3453" builtinId="8" hidden="1"/>
    <cellStyle name="Hyperlink" xfId="3455" builtinId="8" hidden="1"/>
    <cellStyle name="Hyperlink" xfId="3457" builtinId="8" hidden="1"/>
    <cellStyle name="Hyperlink" xfId="3459" builtinId="8" hidden="1"/>
    <cellStyle name="Hyperlink" xfId="3461" builtinId="8" hidden="1"/>
    <cellStyle name="Hyperlink" xfId="3463" builtinId="8" hidden="1"/>
    <cellStyle name="Hyperlink" xfId="3465" builtinId="8" hidden="1"/>
    <cellStyle name="Hyperlink" xfId="3467" builtinId="8" hidden="1"/>
    <cellStyle name="Hyperlink" xfId="3469" builtinId="8" hidden="1"/>
    <cellStyle name="Hyperlink" xfId="3471" builtinId="8" hidden="1"/>
    <cellStyle name="Hyperlink" xfId="3473" builtinId="8" hidden="1"/>
    <cellStyle name="Hyperlink" xfId="3475" builtinId="8" hidden="1"/>
    <cellStyle name="Hyperlink" xfId="3477" builtinId="8" hidden="1"/>
    <cellStyle name="Hyperlink" xfId="3479" builtinId="8" hidden="1"/>
    <cellStyle name="Hyperlink" xfId="3481" builtinId="8" hidden="1"/>
    <cellStyle name="Hyperlink" xfId="3483" builtinId="8" hidden="1"/>
    <cellStyle name="Hyperlink" xfId="3485" builtinId="8" hidden="1"/>
    <cellStyle name="Hyperlink" xfId="3487" builtinId="8" hidden="1"/>
    <cellStyle name="Hyperlink" xfId="3489" builtinId="8" hidden="1"/>
    <cellStyle name="Hyperlink" xfId="3491" builtinId="8" hidden="1"/>
    <cellStyle name="Hyperlink" xfId="3493" builtinId="8" hidden="1"/>
    <cellStyle name="Hyperlink" xfId="3495" builtinId="8" hidden="1"/>
    <cellStyle name="Hyperlink" xfId="3497" builtinId="8" hidden="1"/>
    <cellStyle name="Hyperlink" xfId="3499" builtinId="8" hidden="1"/>
    <cellStyle name="Hyperlink" xfId="3501" builtinId="8" hidden="1"/>
    <cellStyle name="Hyperlink" xfId="3503" builtinId="8" hidden="1"/>
    <cellStyle name="Hyperlink" xfId="3505" builtinId="8" hidden="1"/>
    <cellStyle name="Hyperlink" xfId="3507" builtinId="8" hidden="1"/>
    <cellStyle name="Hyperlink" xfId="3509" builtinId="8" hidden="1"/>
    <cellStyle name="Hyperlink" xfId="3511" builtinId="8" hidden="1"/>
    <cellStyle name="Hyperlink" xfId="3513" builtinId="8" hidden="1"/>
    <cellStyle name="Hyperlink" xfId="3515" builtinId="8" hidden="1"/>
    <cellStyle name="Hyperlink" xfId="3517" builtinId="8" hidden="1"/>
    <cellStyle name="Hyperlink" xfId="3519" builtinId="8" hidden="1"/>
    <cellStyle name="Hyperlink" xfId="3521" builtinId="8" hidden="1"/>
    <cellStyle name="Hyperlink" xfId="3523" builtinId="8" hidden="1"/>
    <cellStyle name="Hyperlink" xfId="3525" builtinId="8" hidden="1"/>
    <cellStyle name="Hyperlink" xfId="3527" builtinId="8" hidden="1"/>
    <cellStyle name="Hyperlink" xfId="3529" builtinId="8" hidden="1"/>
    <cellStyle name="Hyperlink" xfId="3531" builtinId="8" hidden="1"/>
    <cellStyle name="Hyperlink" xfId="3533" builtinId="8" hidden="1"/>
    <cellStyle name="Hyperlink" xfId="3535" builtinId="8" hidden="1"/>
    <cellStyle name="Hyperlink" xfId="3537" builtinId="8" hidden="1"/>
    <cellStyle name="Hyperlink" xfId="3539" builtinId="8" hidden="1"/>
    <cellStyle name="Hyperlink" xfId="3541" builtinId="8" hidden="1"/>
    <cellStyle name="Hyperlink" xfId="3543" builtinId="8" hidden="1"/>
    <cellStyle name="Hyperlink" xfId="3545" builtinId="8" hidden="1"/>
    <cellStyle name="Hyperlink" xfId="3547" builtinId="8" hidden="1"/>
    <cellStyle name="Hyperlink" xfId="3549" builtinId="8" hidden="1"/>
    <cellStyle name="Hyperlink" xfId="3551" builtinId="8" hidden="1"/>
    <cellStyle name="Hyperlink" xfId="3553" builtinId="8" hidden="1"/>
    <cellStyle name="Hyperlink" xfId="3555" builtinId="8" hidden="1"/>
    <cellStyle name="Hyperlink" xfId="3557" builtinId="8" hidden="1"/>
    <cellStyle name="Hyperlink" xfId="3559" builtinId="8" hidden="1"/>
    <cellStyle name="Hyperlink" xfId="3561" builtinId="8" hidden="1"/>
    <cellStyle name="Hyperlink" xfId="3563" builtinId="8" hidden="1"/>
    <cellStyle name="Hyperlink" xfId="3565" builtinId="8" hidden="1"/>
    <cellStyle name="Hyperlink" xfId="3567" builtinId="8" hidden="1"/>
    <cellStyle name="Hyperlink" xfId="3569" builtinId="8" hidden="1"/>
    <cellStyle name="Hyperlink" xfId="3571" builtinId="8" hidden="1"/>
    <cellStyle name="Hyperlink" xfId="3573" builtinId="8" hidden="1"/>
    <cellStyle name="Hyperlink" xfId="3575" builtinId="8" hidden="1"/>
    <cellStyle name="Hyperlink" xfId="3577" builtinId="8" hidden="1"/>
    <cellStyle name="Hyperlink" xfId="3579" builtinId="8" hidden="1"/>
    <cellStyle name="Hyperlink" xfId="3581" builtinId="8" hidden="1"/>
    <cellStyle name="Hyperlink" xfId="3583" builtinId="8" hidden="1"/>
    <cellStyle name="Hyperlink" xfId="3585" builtinId="8" hidden="1"/>
    <cellStyle name="Hyperlink" xfId="3587" builtinId="8" hidden="1"/>
    <cellStyle name="Hyperlink" xfId="3589" builtinId="8" hidden="1"/>
    <cellStyle name="Hyperlink" xfId="3591" builtinId="8" hidden="1"/>
    <cellStyle name="Hyperlink" xfId="3593" builtinId="8" hidden="1"/>
    <cellStyle name="Hyperlink" xfId="3595" builtinId="8" hidden="1"/>
    <cellStyle name="Hyperlink" xfId="3597" builtinId="8" hidden="1"/>
    <cellStyle name="Hyperlink" xfId="3599" builtinId="8" hidden="1"/>
    <cellStyle name="Hyperlink" xfId="3601" builtinId="8" hidden="1"/>
    <cellStyle name="Hyperlink" xfId="3603" builtinId="8" hidden="1"/>
    <cellStyle name="Hyperlink" xfId="3605" builtinId="8" hidden="1"/>
    <cellStyle name="Hyperlink" xfId="3607" builtinId="8" hidden="1"/>
    <cellStyle name="Hyperlink" xfId="3609" builtinId="8" hidden="1"/>
    <cellStyle name="Hyperlink" xfId="3611" builtinId="8" hidden="1"/>
    <cellStyle name="Hyperlink" xfId="3613" builtinId="8" hidden="1"/>
    <cellStyle name="Hyperlink" xfId="3615" builtinId="8" hidden="1"/>
    <cellStyle name="Hyperlink" xfId="3617" builtinId="8" hidden="1"/>
    <cellStyle name="Hyperlink" xfId="3619" builtinId="8" hidden="1"/>
    <cellStyle name="Hyperlink" xfId="3621" builtinId="8" hidden="1"/>
    <cellStyle name="Hyperlink" xfId="3623" builtinId="8" hidden="1"/>
    <cellStyle name="Hyperlink" xfId="3625" builtinId="8" hidden="1"/>
    <cellStyle name="Hyperlink" xfId="3627" builtinId="8" hidden="1"/>
    <cellStyle name="Hyperlink" xfId="3629" builtinId="8" hidden="1"/>
    <cellStyle name="Hyperlink" xfId="3631" builtinId="8" hidden="1"/>
    <cellStyle name="Hyperlink" xfId="3633" builtinId="8" hidden="1"/>
    <cellStyle name="Hyperlink" xfId="3635" builtinId="8" hidden="1"/>
    <cellStyle name="Hyperlink" xfId="3637" builtinId="8" hidden="1"/>
    <cellStyle name="Hyperlink" xfId="3639" builtinId="8" hidden="1"/>
    <cellStyle name="Hyperlink" xfId="3641" builtinId="8" hidden="1"/>
    <cellStyle name="Hyperlink" xfId="3643" builtinId="8" hidden="1"/>
    <cellStyle name="Hyperlink" xfId="3645" builtinId="8" hidden="1"/>
    <cellStyle name="Hyperlink" xfId="3647" builtinId="8" hidden="1"/>
    <cellStyle name="Hyperlink" xfId="3649" builtinId="8" hidden="1"/>
    <cellStyle name="Hyperlink" xfId="3651" builtinId="8" hidden="1"/>
    <cellStyle name="Hyperlink" xfId="3653" builtinId="8" hidden="1"/>
    <cellStyle name="Hyperlink" xfId="3655" builtinId="8" hidden="1"/>
    <cellStyle name="Hyperlink" xfId="3657" builtinId="8" hidden="1"/>
    <cellStyle name="Hyperlink" xfId="3659" builtinId="8" hidden="1"/>
    <cellStyle name="Hyperlink" xfId="3661" builtinId="8" hidden="1"/>
    <cellStyle name="Hyperlink" xfId="3663" builtinId="8" hidden="1"/>
    <cellStyle name="Hyperlink" xfId="3665" builtinId="8" hidden="1"/>
    <cellStyle name="Hyperlink" xfId="3667" builtinId="8" hidden="1"/>
    <cellStyle name="Hyperlink" xfId="3669" builtinId="8" hidden="1"/>
    <cellStyle name="Hyperlink" xfId="3671" builtinId="8" hidden="1"/>
    <cellStyle name="Hyperlink" xfId="3673" builtinId="8" hidden="1"/>
    <cellStyle name="Hyperlink" xfId="3675" builtinId="8" hidden="1"/>
    <cellStyle name="Hyperlink" xfId="3677" builtinId="8" hidden="1"/>
    <cellStyle name="Hyperlink" xfId="3679" builtinId="8" hidden="1"/>
    <cellStyle name="Hyperlink" xfId="3681" builtinId="8" hidden="1"/>
    <cellStyle name="Hyperlink" xfId="3683" builtinId="8" hidden="1"/>
    <cellStyle name="Hyperlink" xfId="3685" builtinId="8" hidden="1"/>
    <cellStyle name="Hyperlink" xfId="3687" builtinId="8" hidden="1"/>
    <cellStyle name="Hyperlink" xfId="3689" builtinId="8" hidden="1"/>
    <cellStyle name="Hyperlink" xfId="3691" builtinId="8" hidden="1"/>
    <cellStyle name="Hyperlink" xfId="3693" builtinId="8" hidden="1"/>
    <cellStyle name="Hyperlink" xfId="3695" builtinId="8" hidden="1"/>
    <cellStyle name="Hyperlink" xfId="3697" builtinId="8" hidden="1"/>
    <cellStyle name="Hyperlink" xfId="3699" builtinId="8" hidden="1"/>
    <cellStyle name="Hyperlink" xfId="3701" builtinId="8" hidden="1"/>
    <cellStyle name="Hyperlink" xfId="3703" builtinId="8" hidden="1"/>
    <cellStyle name="Hyperlink" xfId="3705" builtinId="8" hidden="1"/>
    <cellStyle name="Hyperlink" xfId="3707" builtinId="8" hidden="1"/>
    <cellStyle name="Hyperlink" xfId="3709" builtinId="8" hidden="1"/>
    <cellStyle name="Hyperlink" xfId="3711" builtinId="8" hidden="1"/>
    <cellStyle name="Hyperlink" xfId="3713" builtinId="8" hidden="1"/>
    <cellStyle name="Hyperlink" xfId="3715" builtinId="8" hidden="1"/>
    <cellStyle name="Hyperlink" xfId="3717" builtinId="8" hidden="1"/>
    <cellStyle name="Hyperlink" xfId="3719" builtinId="8" hidden="1"/>
    <cellStyle name="Hyperlink" xfId="3721" builtinId="8" hidden="1"/>
    <cellStyle name="Hyperlink" xfId="3723" builtinId="8" hidden="1"/>
    <cellStyle name="Hyperlink" xfId="3725" builtinId="8" hidden="1"/>
    <cellStyle name="Hyperlink" xfId="3727" builtinId="8" hidden="1"/>
    <cellStyle name="Hyperlink" xfId="3729" builtinId="8" hidden="1"/>
    <cellStyle name="Hyperlink" xfId="3731" builtinId="8" hidden="1"/>
    <cellStyle name="Hyperlink" xfId="3733" builtinId="8" hidden="1"/>
    <cellStyle name="Hyperlink" xfId="3735" builtinId="8" hidden="1"/>
    <cellStyle name="Hyperlink" xfId="3737" builtinId="8" hidden="1"/>
    <cellStyle name="Hyperlink" xfId="3739" builtinId="8" hidden="1"/>
    <cellStyle name="Hyperlink" xfId="3741" builtinId="8" hidden="1"/>
    <cellStyle name="Hyperlink" xfId="3743" builtinId="8" hidden="1"/>
    <cellStyle name="Hyperlink" xfId="3745" builtinId="8" hidden="1"/>
    <cellStyle name="Hyperlink" xfId="3747" builtinId="8" hidden="1"/>
    <cellStyle name="Hyperlink" xfId="3749" builtinId="8" hidden="1"/>
    <cellStyle name="Hyperlink" xfId="3751" builtinId="8" hidden="1"/>
    <cellStyle name="Hyperlink" xfId="3753" builtinId="8" hidden="1"/>
    <cellStyle name="Hyperlink" xfId="3755" builtinId="8" hidden="1"/>
    <cellStyle name="Hyperlink" xfId="3757" builtinId="8" hidden="1"/>
    <cellStyle name="Hyperlink" xfId="3759" builtinId="8" hidden="1"/>
    <cellStyle name="Hyperlink" xfId="3761" builtinId="8" hidden="1"/>
    <cellStyle name="Hyperlink" xfId="3763" builtinId="8" hidden="1"/>
    <cellStyle name="Hyperlink" xfId="3765" builtinId="8" hidden="1"/>
    <cellStyle name="Hyperlink" xfId="3767" builtinId="8" hidden="1"/>
    <cellStyle name="Hyperlink" xfId="3769" builtinId="8" hidden="1"/>
    <cellStyle name="Hyperlink" xfId="3771" builtinId="8" hidden="1"/>
    <cellStyle name="Hyperlink" xfId="3773" builtinId="8" hidden="1"/>
    <cellStyle name="Hyperlink" xfId="3775" builtinId="8" hidden="1"/>
    <cellStyle name="Hyperlink" xfId="3777" builtinId="8" hidden="1"/>
    <cellStyle name="Hyperlink" xfId="3779" builtinId="8" hidden="1"/>
    <cellStyle name="Hyperlink" xfId="3781" builtinId="8" hidden="1"/>
    <cellStyle name="Hyperlink" xfId="3783" builtinId="8" hidden="1"/>
    <cellStyle name="Hyperlink" xfId="3785" builtinId="8" hidden="1"/>
    <cellStyle name="Hyperlink" xfId="3787" builtinId="8" hidden="1"/>
    <cellStyle name="Hyperlink" xfId="3789" builtinId="8" hidden="1"/>
    <cellStyle name="Hyperlink" xfId="3791" builtinId="8" hidden="1"/>
    <cellStyle name="Hyperlink" xfId="3793" builtinId="8" hidden="1"/>
    <cellStyle name="Hyperlink" xfId="3795" builtinId="8" hidden="1"/>
    <cellStyle name="Hyperlink" xfId="3797" builtinId="8" hidden="1"/>
    <cellStyle name="Hyperlink" xfId="3799" builtinId="8" hidden="1"/>
    <cellStyle name="Hyperlink" xfId="3801" builtinId="8" hidden="1"/>
    <cellStyle name="Hyperlink" xfId="3803" builtinId="8" hidden="1"/>
    <cellStyle name="Hyperlink" xfId="3805" builtinId="8" hidden="1"/>
    <cellStyle name="Hyperlink" xfId="3807" builtinId="8" hidden="1"/>
    <cellStyle name="Hyperlink" xfId="3809" builtinId="8" hidden="1"/>
    <cellStyle name="Hyperlink" xfId="3811" builtinId="8" hidden="1"/>
    <cellStyle name="Hyperlink" xfId="3813" builtinId="8" hidden="1"/>
    <cellStyle name="Hyperlink" xfId="3815" builtinId="8" hidden="1"/>
    <cellStyle name="Hyperlink" xfId="3817" builtinId="8" hidden="1"/>
    <cellStyle name="Hyperlink" xfId="3819" builtinId="8" hidden="1"/>
    <cellStyle name="Hyperlink" xfId="3821" builtinId="8" hidden="1"/>
    <cellStyle name="Hyperlink" xfId="3823" builtinId="8" hidden="1"/>
    <cellStyle name="Hyperlink" xfId="3825" builtinId="8" hidden="1"/>
    <cellStyle name="Hyperlink" xfId="3827" builtinId="8" hidden="1"/>
    <cellStyle name="Hyperlink" xfId="3829" builtinId="8" hidden="1"/>
    <cellStyle name="Hyperlink" xfId="3831" builtinId="8" hidden="1"/>
    <cellStyle name="Hyperlink" xfId="3833" builtinId="8" hidden="1"/>
    <cellStyle name="Hyperlink" xfId="3835" builtinId="8" hidden="1"/>
    <cellStyle name="Hyperlink" xfId="3837" builtinId="8" hidden="1"/>
    <cellStyle name="Hyperlink" xfId="3839" builtinId="8" hidden="1"/>
    <cellStyle name="Hyperlink" xfId="3841" builtinId="8" hidden="1"/>
    <cellStyle name="Hyperlink" xfId="3843" builtinId="8" hidden="1"/>
    <cellStyle name="Hyperlink" xfId="3845" builtinId="8" hidden="1"/>
    <cellStyle name="Hyperlink" xfId="3847" builtinId="8" hidden="1"/>
    <cellStyle name="Hyperlink" xfId="3849" builtinId="8" hidden="1"/>
    <cellStyle name="Hyperlink" xfId="3851" builtinId="8" hidden="1"/>
    <cellStyle name="Hyperlink" xfId="3853" builtinId="8" hidden="1"/>
    <cellStyle name="Hyperlink" xfId="3855" builtinId="8" hidden="1"/>
    <cellStyle name="Hyperlink" xfId="3857" builtinId="8" hidden="1"/>
    <cellStyle name="Hyperlink" xfId="3859" builtinId="8" hidden="1"/>
    <cellStyle name="Hyperlink" xfId="3861" builtinId="8" hidden="1"/>
    <cellStyle name="Hyperlink" xfId="3863" builtinId="8" hidden="1"/>
    <cellStyle name="Hyperlink" xfId="3865" builtinId="8" hidden="1"/>
    <cellStyle name="Hyperlink" xfId="3867" builtinId="8" hidden="1"/>
    <cellStyle name="Hyperlink" xfId="3869" builtinId="8" hidden="1"/>
    <cellStyle name="Hyperlink" xfId="3871" builtinId="8" hidden="1"/>
    <cellStyle name="Hyperlink" xfId="3873" builtinId="8" hidden="1"/>
    <cellStyle name="Hyperlink" xfId="3875" builtinId="8" hidden="1"/>
    <cellStyle name="Hyperlink" xfId="3877" builtinId="8" hidden="1"/>
    <cellStyle name="Hyperlink" xfId="3879" builtinId="8" hidden="1"/>
    <cellStyle name="Hyperlink" xfId="3881" builtinId="8" hidden="1"/>
    <cellStyle name="Hyperlink" xfId="3883" builtinId="8" hidden="1"/>
    <cellStyle name="Hyperlink" xfId="3885" builtinId="8" hidden="1"/>
    <cellStyle name="Hyperlink" xfId="3887" builtinId="8" hidden="1"/>
    <cellStyle name="Hyperlink" xfId="3889" builtinId="8" hidden="1"/>
    <cellStyle name="Hyperlink" xfId="3891" builtinId="8" hidden="1"/>
    <cellStyle name="Hyperlink" xfId="3893" builtinId="8" hidden="1"/>
    <cellStyle name="Hyperlink" xfId="3895" builtinId="8" hidden="1"/>
    <cellStyle name="Hyperlink" xfId="3897" builtinId="8" hidden="1"/>
    <cellStyle name="Hyperlink" xfId="3899" builtinId="8" hidden="1"/>
    <cellStyle name="Hyperlink" xfId="3901" builtinId="8" hidden="1"/>
    <cellStyle name="Hyperlink" xfId="3903" builtinId="8" hidden="1"/>
    <cellStyle name="Hyperlink" xfId="3905" builtinId="8" hidden="1"/>
    <cellStyle name="Hyperlink" xfId="3907" builtinId="8" hidden="1"/>
    <cellStyle name="Hyperlink" xfId="3909" builtinId="8" hidden="1"/>
    <cellStyle name="Hyperlink" xfId="3911" builtinId="8" hidden="1"/>
    <cellStyle name="Hyperlink" xfId="3913" builtinId="8" hidden="1"/>
    <cellStyle name="Hyperlink" xfId="3915" builtinId="8" hidden="1"/>
    <cellStyle name="Hyperlink" xfId="3917" builtinId="8" hidden="1"/>
    <cellStyle name="Hyperlink" xfId="3919" builtinId="8" hidden="1"/>
    <cellStyle name="Hyperlink" xfId="3921" builtinId="8" hidden="1"/>
    <cellStyle name="Hyperlink" xfId="3923" builtinId="8" hidden="1"/>
    <cellStyle name="Hyperlink" xfId="3925" builtinId="8" hidden="1"/>
    <cellStyle name="Hyperlink" xfId="3927" builtinId="8" hidden="1"/>
    <cellStyle name="Hyperlink" xfId="3929" builtinId="8" hidden="1"/>
    <cellStyle name="Hyperlink" xfId="3931" builtinId="8" hidden="1"/>
    <cellStyle name="Hyperlink" xfId="3933" builtinId="8" hidden="1"/>
    <cellStyle name="Hyperlink" xfId="3935" builtinId="8" hidden="1"/>
    <cellStyle name="Hyperlink" xfId="3937" builtinId="8" hidden="1"/>
    <cellStyle name="Hyperlink" xfId="3939" builtinId="8" hidden="1"/>
    <cellStyle name="Hyperlink" xfId="3941" builtinId="8" hidden="1"/>
    <cellStyle name="Hyperlink" xfId="3943" builtinId="8" hidden="1"/>
    <cellStyle name="Hyperlink" xfId="3945" builtinId="8" hidden="1"/>
    <cellStyle name="Hyperlink" xfId="3947" builtinId="8" hidden="1"/>
    <cellStyle name="Hyperlink" xfId="3949" builtinId="8" hidden="1"/>
    <cellStyle name="Hyperlink" xfId="3951" builtinId="8" hidden="1"/>
    <cellStyle name="Hyperlink" xfId="3953" builtinId="8" hidden="1"/>
    <cellStyle name="Hyperlink" xfId="3955" builtinId="8" hidden="1"/>
    <cellStyle name="Hyperlink" xfId="3957" builtinId="8" hidden="1"/>
    <cellStyle name="Hyperlink" xfId="3959" builtinId="8" hidden="1"/>
    <cellStyle name="Hyperlink" xfId="3961" builtinId="8" hidden="1"/>
    <cellStyle name="Hyperlink" xfId="3963" builtinId="8" hidden="1"/>
    <cellStyle name="Hyperlink" xfId="3965" builtinId="8" hidden="1"/>
    <cellStyle name="Hyperlink" xfId="3967" builtinId="8" hidden="1"/>
    <cellStyle name="Hyperlink" xfId="3969" builtinId="8" hidden="1"/>
    <cellStyle name="Hyperlink" xfId="3971" builtinId="8" hidden="1"/>
    <cellStyle name="Hyperlink" xfId="3973" builtinId="8" hidden="1"/>
    <cellStyle name="Hyperlink" xfId="3975" builtinId="8" hidden="1"/>
    <cellStyle name="Hyperlink" xfId="3977" builtinId="8" hidden="1"/>
    <cellStyle name="Hyperlink" xfId="3979" builtinId="8" hidden="1"/>
    <cellStyle name="Hyperlink" xfId="3981" builtinId="8" hidden="1"/>
    <cellStyle name="Hyperlink" xfId="3983" builtinId="8" hidden="1"/>
    <cellStyle name="Hyperlink" xfId="3985" builtinId="8" hidden="1"/>
    <cellStyle name="Hyperlink" xfId="3987" builtinId="8" hidden="1"/>
    <cellStyle name="Hyperlink" xfId="3989" builtinId="8" hidden="1"/>
    <cellStyle name="Hyperlink" xfId="3991" builtinId="8" hidden="1"/>
    <cellStyle name="Hyperlink" xfId="3993" builtinId="8" hidden="1"/>
    <cellStyle name="Hyperlink" xfId="3995" builtinId="8" hidden="1"/>
    <cellStyle name="Hyperlink" xfId="3997" builtinId="8" hidden="1"/>
    <cellStyle name="Hyperlink" xfId="3999" builtinId="8" hidden="1"/>
    <cellStyle name="Hyperlink" xfId="4001" builtinId="8" hidden="1"/>
    <cellStyle name="Hyperlink" xfId="4003" builtinId="8" hidden="1"/>
    <cellStyle name="Hyperlink" xfId="4005" builtinId="8" hidden="1"/>
    <cellStyle name="Hyperlink" xfId="4007" builtinId="8" hidden="1"/>
    <cellStyle name="Hyperlink" xfId="4009" builtinId="8" hidden="1"/>
    <cellStyle name="Hyperlink" xfId="4011" builtinId="8" hidden="1"/>
    <cellStyle name="Hyperlink" xfId="4013" builtinId="8" hidden="1"/>
    <cellStyle name="Hyperlink" xfId="4015" builtinId="8" hidden="1"/>
    <cellStyle name="Hyperlink" xfId="4017" builtinId="8" hidden="1"/>
    <cellStyle name="Hyperlink" xfId="4019" builtinId="8" hidden="1"/>
    <cellStyle name="Hyperlink" xfId="4021" builtinId="8" hidden="1"/>
    <cellStyle name="Hyperlink" xfId="4023" builtinId="8" hidden="1"/>
    <cellStyle name="Hyperlink" xfId="4025" builtinId="8" hidden="1"/>
    <cellStyle name="Hyperlink" xfId="4027" builtinId="8" hidden="1"/>
    <cellStyle name="Hyperlink" xfId="4029" builtinId="8" hidden="1"/>
    <cellStyle name="Hyperlink" xfId="4031" builtinId="8" hidden="1"/>
    <cellStyle name="Hyperlink" xfId="4033" builtinId="8" hidden="1"/>
    <cellStyle name="Hyperlink" xfId="4035" builtinId="8" hidden="1"/>
    <cellStyle name="Hyperlink" xfId="4037" builtinId="8" hidden="1"/>
    <cellStyle name="Hyperlink" xfId="4039" builtinId="8" hidden="1"/>
    <cellStyle name="Hyperlink" xfId="4041" builtinId="8" hidden="1"/>
    <cellStyle name="Hyperlink" xfId="4043" builtinId="8" hidden="1"/>
    <cellStyle name="Hyperlink" xfId="4045" builtinId="8" hidden="1"/>
    <cellStyle name="Hyperlink" xfId="4047" builtinId="8" hidden="1"/>
    <cellStyle name="Hyperlink" xfId="4049" builtinId="8" hidden="1"/>
    <cellStyle name="Hyperlink" xfId="4051" builtinId="8" hidden="1"/>
    <cellStyle name="Hyperlink" xfId="4053" builtinId="8" hidden="1"/>
    <cellStyle name="Hyperlink" xfId="4055" builtinId="8" hidden="1"/>
    <cellStyle name="Hyperlink" xfId="4057" builtinId="8" hidden="1"/>
    <cellStyle name="Hyperlink" xfId="4059" builtinId="8" hidden="1"/>
    <cellStyle name="Hyperlink" xfId="4061" builtinId="8" hidden="1"/>
    <cellStyle name="Hyperlink" xfId="4063" builtinId="8" hidden="1"/>
    <cellStyle name="Hyperlink" xfId="4065" builtinId="8" hidden="1"/>
    <cellStyle name="Hyperlink" xfId="4067" builtinId="8" hidden="1"/>
    <cellStyle name="Hyperlink" xfId="4069" builtinId="8" hidden="1"/>
    <cellStyle name="Hyperlink" xfId="4071" builtinId="8" hidden="1"/>
    <cellStyle name="Hyperlink" xfId="4073" builtinId="8" hidden="1"/>
    <cellStyle name="Hyperlink" xfId="4075" builtinId="8" hidden="1"/>
    <cellStyle name="Hyperlink" xfId="4077" builtinId="8" hidden="1"/>
    <cellStyle name="Hyperlink" xfId="4079" builtinId="8" hidden="1"/>
    <cellStyle name="Hyperlink" xfId="4081" builtinId="8" hidden="1"/>
    <cellStyle name="Hyperlink" xfId="4083" builtinId="8" hidden="1"/>
    <cellStyle name="Hyperlink" xfId="4085" builtinId="8" hidden="1"/>
    <cellStyle name="Hyperlink" xfId="4087" builtinId="8" hidden="1"/>
    <cellStyle name="Hyperlink" xfId="4089" builtinId="8" hidden="1"/>
    <cellStyle name="Hyperlink" xfId="4091" builtinId="8" hidden="1"/>
    <cellStyle name="Hyperlink" xfId="4093" builtinId="8" hidden="1"/>
    <cellStyle name="Hyperlink" xfId="4095" builtinId="8" hidden="1"/>
    <cellStyle name="Hyperlink" xfId="4097" builtinId="8" hidden="1"/>
    <cellStyle name="Hyperlink" xfId="4099" builtinId="8" hidden="1"/>
    <cellStyle name="Hyperlink" xfId="4101" builtinId="8" hidden="1"/>
    <cellStyle name="Hyperlink" xfId="4103" builtinId="8" hidden="1"/>
    <cellStyle name="Hyperlink" xfId="4105" builtinId="8" hidden="1"/>
    <cellStyle name="Hyperlink" xfId="4107" builtinId="8" hidden="1"/>
    <cellStyle name="Hyperlink" xfId="4109" builtinId="8" hidden="1"/>
    <cellStyle name="Hyperlink" xfId="4111" builtinId="8" hidden="1"/>
    <cellStyle name="Hyperlink" xfId="4113" builtinId="8" hidden="1"/>
    <cellStyle name="Hyperlink" xfId="4115" builtinId="8" hidden="1"/>
    <cellStyle name="Hyperlink" xfId="4117" builtinId="8" hidden="1"/>
    <cellStyle name="Hyperlink" xfId="4119" builtinId="8" hidden="1"/>
    <cellStyle name="Hyperlink" xfId="4121" builtinId="8" hidden="1"/>
    <cellStyle name="Hyperlink" xfId="4123" builtinId="8" hidden="1"/>
    <cellStyle name="Hyperlink" xfId="4125" builtinId="8" hidden="1"/>
    <cellStyle name="Hyperlink" xfId="4127" builtinId="8" hidden="1"/>
    <cellStyle name="Hyperlink" xfId="4129" builtinId="8" hidden="1"/>
    <cellStyle name="Hyperlink" xfId="4131" builtinId="8" hidden="1"/>
    <cellStyle name="Hyperlink" xfId="4133" builtinId="8" hidden="1"/>
    <cellStyle name="Hyperlink" xfId="4135" builtinId="8" hidden="1"/>
    <cellStyle name="Hyperlink" xfId="4137" builtinId="8" hidden="1"/>
    <cellStyle name="Hyperlink" xfId="4139" builtinId="8" hidden="1"/>
    <cellStyle name="Hyperlink" xfId="4141" builtinId="8" hidden="1"/>
    <cellStyle name="Hyperlink" xfId="4143" builtinId="8" hidden="1"/>
    <cellStyle name="Hyperlink" xfId="4145" builtinId="8" hidden="1"/>
    <cellStyle name="Hyperlink" xfId="4147" builtinId="8" hidden="1"/>
    <cellStyle name="Hyperlink" xfId="4149" builtinId="8" hidden="1"/>
    <cellStyle name="Hyperlink" xfId="4151" builtinId="8" hidden="1"/>
    <cellStyle name="Hyperlink" xfId="4153" builtinId="8" hidden="1"/>
    <cellStyle name="Hyperlink" xfId="4155" builtinId="8" hidden="1"/>
    <cellStyle name="Hyperlink" xfId="4157" builtinId="8" hidden="1"/>
    <cellStyle name="Hyperlink" xfId="4159" builtinId="8" hidden="1"/>
    <cellStyle name="Hyperlink" xfId="4161" builtinId="8" hidden="1"/>
    <cellStyle name="Hyperlink" xfId="4163" builtinId="8" hidden="1"/>
    <cellStyle name="Hyperlink" xfId="4165" builtinId="8" hidden="1"/>
    <cellStyle name="Hyperlink" xfId="4167" builtinId="8" hidden="1"/>
    <cellStyle name="Hyperlink" xfId="4169" builtinId="8" hidden="1"/>
    <cellStyle name="Hyperlink" xfId="4171" builtinId="8" hidden="1"/>
    <cellStyle name="Hyperlink" xfId="4173" builtinId="8" hidden="1"/>
    <cellStyle name="Hyperlink" xfId="4175" builtinId="8" hidden="1"/>
    <cellStyle name="Hyperlink" xfId="4177" builtinId="8" hidden="1"/>
    <cellStyle name="Hyperlink" xfId="4179" builtinId="8" hidden="1"/>
    <cellStyle name="Hyperlink" xfId="4181" builtinId="8" hidden="1"/>
    <cellStyle name="Hyperlink" xfId="4183" builtinId="8" hidden="1"/>
    <cellStyle name="Hyperlink" xfId="4233" builtinId="8" hidden="1"/>
    <cellStyle name="Hyperlink" xfId="4235" builtinId="8" hidden="1"/>
    <cellStyle name="Hyperlink" xfId="4237" builtinId="8" hidden="1"/>
    <cellStyle name="Hyperlink" xfId="4239" builtinId="8" hidden="1"/>
    <cellStyle name="Hyperlink" xfId="4241" builtinId="8" hidden="1"/>
    <cellStyle name="Hyperlink" xfId="4243" builtinId="8" hidden="1"/>
    <cellStyle name="Hyperlink" xfId="4245" builtinId="8" hidden="1"/>
    <cellStyle name="Hyperlink" xfId="4247" builtinId="8" hidden="1"/>
    <cellStyle name="Hyperlink" xfId="4249" builtinId="8" hidden="1"/>
    <cellStyle name="Hyperlink" xfId="4251" builtinId="8" hidden="1"/>
    <cellStyle name="Hyperlink" xfId="4253" builtinId="8" hidden="1"/>
    <cellStyle name="Hyperlink" xfId="4255" builtinId="8" hidden="1"/>
    <cellStyle name="Hyperlink" xfId="4257" builtinId="8" hidden="1"/>
    <cellStyle name="Hyperlink" xfId="4259" builtinId="8" hidden="1"/>
    <cellStyle name="Hyperlink" xfId="4261" builtinId="8" hidden="1"/>
    <cellStyle name="Hyperlink" xfId="4263" builtinId="8" hidden="1"/>
    <cellStyle name="Hyperlink" xfId="4265" builtinId="8" hidden="1"/>
    <cellStyle name="Hyperlink" xfId="4267" builtinId="8" hidden="1"/>
    <cellStyle name="Hyperlink" xfId="4269" builtinId="8" hidden="1"/>
    <cellStyle name="Hyperlink" xfId="4271" builtinId="8" hidden="1"/>
    <cellStyle name="Hyperlink" xfId="4273" builtinId="8" hidden="1"/>
    <cellStyle name="Hyperlink" xfId="4275" builtinId="8" hidden="1"/>
    <cellStyle name="Hyperlink" xfId="4277" builtinId="8" hidden="1"/>
    <cellStyle name="Hyperlink" xfId="4279" builtinId="8" hidden="1"/>
    <cellStyle name="Hyperlink" xfId="4281" builtinId="8" hidden="1"/>
    <cellStyle name="Hyperlink" xfId="4283" builtinId="8" hidden="1"/>
    <cellStyle name="Hyperlink" xfId="4285" builtinId="8" hidden="1"/>
    <cellStyle name="Hyperlink" xfId="4287" builtinId="8" hidden="1"/>
    <cellStyle name="Hyperlink" xfId="4289" builtinId="8" hidden="1"/>
    <cellStyle name="Hyperlink" xfId="4291" builtinId="8" hidden="1"/>
    <cellStyle name="Hyperlink" xfId="4293" builtinId="8" hidden="1"/>
    <cellStyle name="Hyperlink" xfId="4295" builtinId="8" hidden="1"/>
    <cellStyle name="Hyperlink" xfId="4297" builtinId="8" hidden="1"/>
    <cellStyle name="Hyperlink" xfId="4299" builtinId="8" hidden="1"/>
    <cellStyle name="Hyperlink" xfId="4301" builtinId="8" hidden="1"/>
    <cellStyle name="Hyperlink" xfId="4303" builtinId="8" hidden="1"/>
    <cellStyle name="Hyperlink" xfId="4305" builtinId="8" hidden="1"/>
    <cellStyle name="Hyperlink" xfId="4307" builtinId="8" hidden="1"/>
    <cellStyle name="Hyperlink" xfId="4309" builtinId="8" hidden="1"/>
    <cellStyle name="Hyperlink" xfId="4311" builtinId="8" hidden="1"/>
    <cellStyle name="Hyperlink" xfId="4313" builtinId="8" hidden="1"/>
    <cellStyle name="Hyperlink" xfId="4315" builtinId="8" hidden="1"/>
    <cellStyle name="Hyperlink" xfId="4317" builtinId="8" hidden="1"/>
    <cellStyle name="Hyperlink" xfId="4319" builtinId="8" hidden="1"/>
    <cellStyle name="Hyperlink" xfId="4321" builtinId="8" hidden="1"/>
    <cellStyle name="Hyperlink" xfId="4323" builtinId="8" hidden="1"/>
    <cellStyle name="Hyperlink" xfId="4325" builtinId="8" hidden="1"/>
    <cellStyle name="Hyperlink" xfId="4327" builtinId="8" hidden="1"/>
    <cellStyle name="Hyperlink" xfId="4329" builtinId="8" hidden="1"/>
    <cellStyle name="Hyperlink" xfId="4331" builtinId="8" hidden="1"/>
    <cellStyle name="Hyperlink" xfId="4333" builtinId="8" hidden="1"/>
    <cellStyle name="Hyperlink" xfId="4335" builtinId="8" hidden="1"/>
    <cellStyle name="Hyperlink" xfId="4337" builtinId="8" hidden="1"/>
    <cellStyle name="Hyperlink" xfId="4339" builtinId="8" hidden="1"/>
    <cellStyle name="Hyperlink" xfId="4341" builtinId="8" hidden="1"/>
    <cellStyle name="Hyperlink" xfId="4343" builtinId="8" hidden="1"/>
    <cellStyle name="Hyperlink" xfId="4345" builtinId="8" hidden="1"/>
    <cellStyle name="Hyperlink" xfId="4347" builtinId="8" hidden="1"/>
    <cellStyle name="Hyperlink" xfId="4349" builtinId="8" hidden="1"/>
    <cellStyle name="Hyperlink" xfId="4351" builtinId="8" hidden="1"/>
    <cellStyle name="Hyperlink" xfId="4353" builtinId="8" hidden="1"/>
    <cellStyle name="Hyperlink" xfId="4355" builtinId="8" hidden="1"/>
    <cellStyle name="Hyperlink" xfId="4357" builtinId="8" hidden="1"/>
    <cellStyle name="Hyperlink" xfId="4359" builtinId="8" hidden="1"/>
    <cellStyle name="Hyperlink" xfId="4361" builtinId="8" hidden="1"/>
    <cellStyle name="Hyperlink" xfId="4363" builtinId="8" hidden="1"/>
    <cellStyle name="Hyperlink" xfId="4365" builtinId="8" hidden="1"/>
    <cellStyle name="Hyperlink" xfId="4367" builtinId="8" hidden="1"/>
    <cellStyle name="Hyperlink" xfId="4369" builtinId="8" hidden="1"/>
    <cellStyle name="Hyperlink" xfId="4371" builtinId="8" hidden="1"/>
    <cellStyle name="Hyperlink" xfId="4373" builtinId="8" hidden="1"/>
    <cellStyle name="Hyperlink" xfId="4375" builtinId="8" hidden="1"/>
    <cellStyle name="Hyperlink" xfId="4377" builtinId="8" hidden="1"/>
    <cellStyle name="Hyperlink" xfId="4379" builtinId="8" hidden="1"/>
    <cellStyle name="Hyperlink" xfId="4381" builtinId="8" hidden="1"/>
    <cellStyle name="Hyperlink" xfId="4383" builtinId="8" hidden="1"/>
    <cellStyle name="Hyperlink" xfId="4385" builtinId="8" hidden="1"/>
    <cellStyle name="Hyperlink" xfId="4387" builtinId="8" hidden="1"/>
    <cellStyle name="Hyperlink" xfId="4389" builtinId="8" hidden="1"/>
    <cellStyle name="Hyperlink" xfId="4391" builtinId="8" hidden="1"/>
    <cellStyle name="Hyperlink" xfId="4393" builtinId="8" hidden="1"/>
    <cellStyle name="Hyperlink" xfId="4395" builtinId="8" hidden="1"/>
    <cellStyle name="Hyperlink" xfId="4397" builtinId="8" hidden="1"/>
    <cellStyle name="Hyperlink" xfId="4399" builtinId="8" hidden="1"/>
    <cellStyle name="Hyperlink" xfId="4401" builtinId="8" hidden="1"/>
    <cellStyle name="Hyperlink" xfId="4403" builtinId="8" hidden="1"/>
    <cellStyle name="Hyperlink" xfId="4405" builtinId="8" hidden="1"/>
    <cellStyle name="Hyperlink" xfId="4407" builtinId="8" hidden="1"/>
    <cellStyle name="Hyperlink" xfId="4409" builtinId="8" hidden="1"/>
    <cellStyle name="Hyperlink" xfId="4411" builtinId="8" hidden="1"/>
    <cellStyle name="Hyperlink" xfId="4413" builtinId="8" hidden="1"/>
    <cellStyle name="Hyperlink" xfId="4415" builtinId="8" hidden="1"/>
    <cellStyle name="Hyperlink" xfId="4417" builtinId="8" hidden="1"/>
    <cellStyle name="Hyperlink" xfId="4419" builtinId="8" hidden="1"/>
    <cellStyle name="Hyperlink" xfId="4421" builtinId="8" hidden="1"/>
    <cellStyle name="Hyperlink" xfId="4423" builtinId="8" hidden="1"/>
    <cellStyle name="Hyperlink" xfId="4425" builtinId="8" hidden="1"/>
    <cellStyle name="Hyperlink" xfId="4427" builtinId="8" hidden="1"/>
    <cellStyle name="Hyperlink" xfId="4429" builtinId="8" hidden="1"/>
    <cellStyle name="Hyperlink" xfId="4431" builtinId="8" hidden="1"/>
    <cellStyle name="Hyperlink" xfId="4433" builtinId="8" hidden="1"/>
    <cellStyle name="Hyperlink" xfId="4435" builtinId="8" hidden="1"/>
    <cellStyle name="Hyperlink" xfId="4437" builtinId="8" hidden="1"/>
    <cellStyle name="Hyperlink" xfId="4439" builtinId="8" hidden="1"/>
    <cellStyle name="Hyperlink" xfId="4441" builtinId="8" hidden="1"/>
    <cellStyle name="Hyperlink" xfId="4443" builtinId="8" hidden="1"/>
    <cellStyle name="Hyperlink" xfId="4445" builtinId="8" hidden="1"/>
    <cellStyle name="Hyperlink" xfId="4447" builtinId="8" hidden="1"/>
    <cellStyle name="Hyperlink" xfId="4449" builtinId="8" hidden="1"/>
    <cellStyle name="Hyperlink" xfId="4451" builtinId="8" hidden="1"/>
    <cellStyle name="Hyperlink" xfId="4453" builtinId="8" hidden="1"/>
    <cellStyle name="Hyperlink" xfId="4455" builtinId="8" hidden="1"/>
    <cellStyle name="Hyperlink" xfId="4457" builtinId="8" hidden="1"/>
    <cellStyle name="Hyperlink" xfId="4459" builtinId="8" hidden="1"/>
    <cellStyle name="Hyperlink" xfId="4461" builtinId="8" hidden="1"/>
    <cellStyle name="Hyperlink" xfId="4463" builtinId="8" hidden="1"/>
    <cellStyle name="Hyperlink" xfId="4465" builtinId="8" hidden="1"/>
    <cellStyle name="Hyperlink" xfId="4467" builtinId="8" hidden="1"/>
    <cellStyle name="Hyperlink" xfId="4469" builtinId="8" hidden="1"/>
    <cellStyle name="Hyperlink" xfId="4471" builtinId="8" hidden="1"/>
    <cellStyle name="Hyperlink" xfId="4473" builtinId="8" hidden="1"/>
    <cellStyle name="Hyperlink" xfId="4475" builtinId="8" hidden="1"/>
    <cellStyle name="Hyperlink" xfId="4477" builtinId="8" hidden="1"/>
    <cellStyle name="Hyperlink" xfId="4479" builtinId="8" hidden="1"/>
    <cellStyle name="Hyperlink" xfId="4481" builtinId="8" hidden="1"/>
    <cellStyle name="Hyperlink" xfId="4483" builtinId="8" hidden="1"/>
    <cellStyle name="Hyperlink" xfId="4485" builtinId="8" hidden="1"/>
    <cellStyle name="Hyperlink" xfId="4487" builtinId="8" hidden="1"/>
    <cellStyle name="Hyperlink" xfId="4489" builtinId="8" hidden="1"/>
    <cellStyle name="Hyperlink" xfId="4491" builtinId="8" hidden="1"/>
    <cellStyle name="Hyperlink" xfId="4493" builtinId="8" hidden="1"/>
    <cellStyle name="Hyperlink" xfId="4495" builtinId="8" hidden="1"/>
    <cellStyle name="Hyperlink" xfId="4497" builtinId="8" hidden="1"/>
    <cellStyle name="Hyperlink" xfId="4499" builtinId="8" hidden="1"/>
    <cellStyle name="Hyperlink" xfId="4501" builtinId="8" hidden="1"/>
    <cellStyle name="Hyperlink" xfId="4503" builtinId="8" hidden="1"/>
    <cellStyle name="Hyperlink" xfId="4505" builtinId="8" hidden="1"/>
    <cellStyle name="Hyperlink" xfId="4507" builtinId="8" hidden="1"/>
    <cellStyle name="Hyperlink" xfId="4509" builtinId="8" hidden="1"/>
    <cellStyle name="Hyperlink" xfId="4511" builtinId="8" hidden="1"/>
    <cellStyle name="Hyperlink" xfId="4513" builtinId="8" hidden="1"/>
    <cellStyle name="Hyperlink" xfId="4515" builtinId="8" hidden="1"/>
    <cellStyle name="Hyperlink" xfId="4517" builtinId="8" hidden="1"/>
    <cellStyle name="Hyperlink" xfId="4519" builtinId="8" hidden="1"/>
    <cellStyle name="Hyperlink" xfId="4521" builtinId="8" hidden="1"/>
    <cellStyle name="Hyperlink" xfId="4523" builtinId="8" hidden="1"/>
    <cellStyle name="Hyperlink" xfId="4525" builtinId="8" hidden="1"/>
    <cellStyle name="Hyperlink" xfId="4527" builtinId="8" hidden="1"/>
    <cellStyle name="Hyperlink" xfId="4529" builtinId="8" hidden="1"/>
    <cellStyle name="Hyperlink" xfId="4531" builtinId="8" hidden="1"/>
    <cellStyle name="Hyperlink" xfId="4533" builtinId="8" hidden="1"/>
    <cellStyle name="Hyperlink" xfId="4535" builtinId="8" hidden="1"/>
    <cellStyle name="Hyperlink" xfId="4537" builtinId="8" hidden="1"/>
    <cellStyle name="Hyperlink" xfId="4539" builtinId="8" hidden="1"/>
    <cellStyle name="Hyperlink" xfId="4541" builtinId="8" hidden="1"/>
    <cellStyle name="Hyperlink" xfId="4543" builtinId="8" hidden="1"/>
    <cellStyle name="Hyperlink" xfId="4545" builtinId="8" hidden="1"/>
    <cellStyle name="Hyperlink" xfId="4547" builtinId="8" hidden="1"/>
    <cellStyle name="Hyperlink" xfId="4549" builtinId="8" hidden="1"/>
    <cellStyle name="Hyperlink" xfId="4551" builtinId="8" hidden="1"/>
    <cellStyle name="Hyperlink" xfId="4553" builtinId="8" hidden="1"/>
    <cellStyle name="Hyperlink" xfId="4555" builtinId="8" hidden="1"/>
    <cellStyle name="Hyperlink" xfId="4557" builtinId="8" hidden="1"/>
    <cellStyle name="Hyperlink" xfId="4559" builtinId="8" hidden="1"/>
    <cellStyle name="Hyperlink" xfId="4561" builtinId="8" hidden="1"/>
    <cellStyle name="Hyperlink" xfId="4563" builtinId="8" hidden="1"/>
    <cellStyle name="Hyperlink" xfId="4565" builtinId="8" hidden="1"/>
    <cellStyle name="Hyperlink" xfId="4567" builtinId="8" hidden="1"/>
    <cellStyle name="Hyperlink" xfId="4569" builtinId="8" hidden="1"/>
    <cellStyle name="Hyperlink" xfId="4571" builtinId="8" hidden="1"/>
    <cellStyle name="Hyperlink" xfId="4573" builtinId="8" hidden="1"/>
    <cellStyle name="Hyperlink" xfId="4575" builtinId="8" hidden="1"/>
    <cellStyle name="Hyperlink" xfId="4577" builtinId="8" hidden="1"/>
    <cellStyle name="Hyperlink" xfId="4579" builtinId="8" hidden="1"/>
    <cellStyle name="Hyperlink" xfId="4581" builtinId="8" hidden="1"/>
    <cellStyle name="Hyperlink" xfId="4583" builtinId="8" hidden="1"/>
    <cellStyle name="Hyperlink" xfId="4585" builtinId="8" hidden="1"/>
    <cellStyle name="Hyperlink" xfId="4587" builtinId="8" hidden="1"/>
    <cellStyle name="Hyperlink" xfId="4589" builtinId="8" hidden="1"/>
    <cellStyle name="Hyperlink" xfId="4591" builtinId="8" hidden="1"/>
    <cellStyle name="Hyperlink" xfId="4593" builtinId="8" hidden="1"/>
    <cellStyle name="Hyperlink" xfId="4595" builtinId="8" hidden="1"/>
    <cellStyle name="Hyperlink" xfId="4597" builtinId="8" hidden="1"/>
    <cellStyle name="Hyperlink" xfId="4599" builtinId="8" hidden="1"/>
    <cellStyle name="Hyperlink" xfId="4601" builtinId="8" hidden="1"/>
    <cellStyle name="Hyperlink" xfId="4603" builtinId="8" hidden="1"/>
    <cellStyle name="Hyperlink" xfId="4605" builtinId="8" hidden="1"/>
    <cellStyle name="Hyperlink" xfId="4607" builtinId="8" hidden="1"/>
    <cellStyle name="Hyperlink" xfId="4609" builtinId="8" hidden="1"/>
    <cellStyle name="Hyperlink" xfId="4611" builtinId="8" hidden="1"/>
    <cellStyle name="Hyperlink" xfId="4613" builtinId="8" hidden="1"/>
    <cellStyle name="Hyperlink" xfId="4615" builtinId="8" hidden="1"/>
    <cellStyle name="Hyperlink" xfId="4617" builtinId="8" hidden="1"/>
    <cellStyle name="Hyperlink" xfId="4619" builtinId="8" hidden="1"/>
    <cellStyle name="Hyperlink" xfId="4621" builtinId="8" hidden="1"/>
    <cellStyle name="Hyperlink" xfId="4623" builtinId="8" hidden="1"/>
    <cellStyle name="Hyperlink" xfId="4625" builtinId="8" hidden="1"/>
    <cellStyle name="Hyperlink" xfId="4627" builtinId="8" hidden="1"/>
    <cellStyle name="Hyperlink" xfId="4629" builtinId="8" hidden="1"/>
    <cellStyle name="Hyperlink" xfId="4631" builtinId="8" hidden="1"/>
    <cellStyle name="Hyperlink" xfId="4633" builtinId="8" hidden="1"/>
    <cellStyle name="Hyperlink" xfId="4635" builtinId="8" hidden="1"/>
    <cellStyle name="Hyperlink" xfId="4637" builtinId="8" hidden="1"/>
    <cellStyle name="Hyperlink" xfId="4639" builtinId="8" hidden="1"/>
    <cellStyle name="Hyperlink" xfId="4641" builtinId="8" hidden="1"/>
    <cellStyle name="Hyperlink" xfId="4643" builtinId="8" hidden="1"/>
    <cellStyle name="Hyperlink" xfId="4645" builtinId="8" hidden="1"/>
    <cellStyle name="Hyperlink" xfId="4647" builtinId="8" hidden="1"/>
    <cellStyle name="Hyperlink" xfId="4649" builtinId="8" hidden="1"/>
    <cellStyle name="Hyperlink" xfId="4651" builtinId="8" hidden="1"/>
    <cellStyle name="Hyperlink" xfId="4653" builtinId="8" hidden="1"/>
    <cellStyle name="Hyperlink" xfId="4660" builtinId="8" hidden="1"/>
    <cellStyle name="Hyperlink" xfId="4662" builtinId="8" hidden="1"/>
    <cellStyle name="Hyperlink" xfId="4664" builtinId="8" hidden="1"/>
    <cellStyle name="Hyperlink" xfId="4666" builtinId="8" hidden="1"/>
    <cellStyle name="Hyperlink" xfId="4668" builtinId="8" hidden="1"/>
    <cellStyle name="Hyperlink" xfId="4670" builtinId="8" hidden="1"/>
    <cellStyle name="Hyperlink" xfId="4672" builtinId="8" hidden="1"/>
    <cellStyle name="Hyperlink" xfId="4674" builtinId="8" hidden="1"/>
    <cellStyle name="Hyperlink" xfId="4676" builtinId="8" hidden="1"/>
    <cellStyle name="Hyperlink" xfId="4678" builtinId="8" hidden="1"/>
    <cellStyle name="Hyperlink" xfId="4680" builtinId="8" hidden="1"/>
    <cellStyle name="Hyperlink" xfId="4682" builtinId="8" hidden="1"/>
    <cellStyle name="Hyperlink" xfId="4684" builtinId="8" hidden="1"/>
    <cellStyle name="Hyperlink" xfId="4686" builtinId="8" hidden="1"/>
    <cellStyle name="Hyperlink" xfId="4688" builtinId="8" hidden="1"/>
    <cellStyle name="Hyperlink" xfId="4690" builtinId="8" hidden="1"/>
    <cellStyle name="Hyperlink" xfId="4692" builtinId="8" hidden="1"/>
    <cellStyle name="Hyperlink" xfId="4694" builtinId="8" hidden="1"/>
    <cellStyle name="Hyperlink" xfId="4696" builtinId="8" hidden="1"/>
    <cellStyle name="Hyperlink" xfId="4698" builtinId="8" hidden="1"/>
    <cellStyle name="Hyperlink" xfId="4700" builtinId="8" hidden="1"/>
    <cellStyle name="Hyperlink" xfId="4702" builtinId="8" hidden="1"/>
    <cellStyle name="Hyperlink" xfId="4704" builtinId="8" hidden="1"/>
    <cellStyle name="Hyperlink" xfId="4706" builtinId="8" hidden="1"/>
    <cellStyle name="Hyperlink" xfId="4708" builtinId="8" hidden="1"/>
    <cellStyle name="Hyperlink" xfId="4710" builtinId="8" hidden="1"/>
    <cellStyle name="Hyperlink" xfId="4712" builtinId="8" hidden="1"/>
    <cellStyle name="Hyperlink" xfId="4714" builtinId="8" hidden="1"/>
    <cellStyle name="Hyperlink" xfId="4716" builtinId="8" hidden="1"/>
    <cellStyle name="Hyperlink" xfId="4718" builtinId="8" hidden="1"/>
    <cellStyle name="Hyperlink" xfId="4720" builtinId="8" hidden="1"/>
    <cellStyle name="Hyperlink" xfId="4722" builtinId="8" hidden="1"/>
    <cellStyle name="Hyperlink" xfId="4724" builtinId="8" hidden="1"/>
    <cellStyle name="Hyperlink" xfId="4726" builtinId="8" hidden="1"/>
    <cellStyle name="Hyperlink" xfId="4728" builtinId="8" hidden="1"/>
    <cellStyle name="Hyperlink" xfId="4730" builtinId="8" hidden="1"/>
    <cellStyle name="Hyperlink" xfId="4732" builtinId="8" hidden="1"/>
    <cellStyle name="Hyperlink" xfId="4734" builtinId="8" hidden="1"/>
    <cellStyle name="Hyperlink" xfId="4736" builtinId="8" hidden="1"/>
    <cellStyle name="Hyperlink" xfId="4738" builtinId="8" hidden="1"/>
    <cellStyle name="Hyperlink" xfId="4740" builtinId="8" hidden="1"/>
    <cellStyle name="Hyperlink" xfId="4742" builtinId="8" hidden="1"/>
    <cellStyle name="Hyperlink" xfId="4744" builtinId="8" hidden="1"/>
    <cellStyle name="Hyperlink" xfId="4746" builtinId="8" hidden="1"/>
    <cellStyle name="Hyperlink" xfId="4748" builtinId="8" hidden="1"/>
    <cellStyle name="Hyperlink" xfId="4750" builtinId="8" hidden="1"/>
    <cellStyle name="Hyperlink" xfId="4752" builtinId="8" hidden="1"/>
    <cellStyle name="Hyperlink" xfId="4754" builtinId="8" hidden="1"/>
    <cellStyle name="Hyperlink" xfId="4756" builtinId="8" hidden="1"/>
    <cellStyle name="Hyperlink" xfId="4758" builtinId="8" hidden="1"/>
    <cellStyle name="Hyperlink" xfId="4760" builtinId="8" hidden="1"/>
    <cellStyle name="Hyperlink" xfId="4762" builtinId="8" hidden="1"/>
    <cellStyle name="Hyperlink" xfId="4766" builtinId="8" hidden="1"/>
    <cellStyle name="Hyperlink" xfId="4768" builtinId="8" hidden="1"/>
    <cellStyle name="Hyperlink" xfId="4770" builtinId="8" hidden="1"/>
    <cellStyle name="Hyperlink" xfId="4772" builtinId="8" hidden="1"/>
    <cellStyle name="Hyperlink" xfId="4774" builtinId="8" hidden="1"/>
    <cellStyle name="Hyperlink" xfId="4776" builtinId="8" hidden="1"/>
    <cellStyle name="Hyperlink" xfId="4778" builtinId="8" hidden="1"/>
    <cellStyle name="Hyperlink" xfId="4780" builtinId="8" hidden="1"/>
    <cellStyle name="Hyperlink" xfId="4782" builtinId="8" hidden="1"/>
    <cellStyle name="Hyperlink" xfId="4784" builtinId="8" hidden="1"/>
    <cellStyle name="Hyperlink" xfId="4786" builtinId="8" hidden="1"/>
    <cellStyle name="Hyperlink" xfId="4788" builtinId="8" hidden="1"/>
    <cellStyle name="Hyperlink" xfId="4790" builtinId="8" hidden="1"/>
    <cellStyle name="Hyperlink" xfId="4792" builtinId="8" hidden="1"/>
    <cellStyle name="Hyperlink" xfId="4794" builtinId="8" hidden="1"/>
    <cellStyle name="Hyperlink" xfId="4796" builtinId="8" hidden="1"/>
    <cellStyle name="Hyperlink" xfId="4798" builtinId="8" hidden="1"/>
    <cellStyle name="Hyperlink" xfId="4800" builtinId="8" hidden="1"/>
    <cellStyle name="Hyperlink" xfId="4802" builtinId="8" hidden="1"/>
    <cellStyle name="Hyperlink" xfId="4804" builtinId="8" hidden="1"/>
    <cellStyle name="Hyperlink" xfId="4806" builtinId="8" hidden="1"/>
    <cellStyle name="Hyperlink" xfId="4808" builtinId="8" hidden="1"/>
    <cellStyle name="Hyperlink" xfId="4810" builtinId="8" hidden="1"/>
    <cellStyle name="Hyperlink" xfId="4812" builtinId="8" hidden="1"/>
    <cellStyle name="Hyperlink" xfId="4815" builtinId="8" hidden="1"/>
    <cellStyle name="Hyperlink" xfId="4817" builtinId="8" hidden="1"/>
    <cellStyle name="Hyperlink" xfId="4819" builtinId="8" hidden="1"/>
    <cellStyle name="Hyperlink" xfId="4821" builtinId="8" hidden="1"/>
    <cellStyle name="Hyperlink" xfId="4823" builtinId="8" hidden="1"/>
    <cellStyle name="Hyperlink" xfId="4825" builtinId="8" hidden="1"/>
    <cellStyle name="Hyperlink" xfId="4827" builtinId="8" hidden="1"/>
    <cellStyle name="Hyperlink" xfId="4829" builtinId="8" hidden="1"/>
    <cellStyle name="Hyperlink" xfId="4831" builtinId="8" hidden="1"/>
    <cellStyle name="Hyperlink" xfId="4833" builtinId="8" hidden="1"/>
    <cellStyle name="Hyperlink" xfId="4835" builtinId="8" hidden="1"/>
    <cellStyle name="Hyperlink" xfId="4837" builtinId="8" hidden="1"/>
    <cellStyle name="Hyperlink" xfId="4839" builtinId="8" hidden="1"/>
    <cellStyle name="Hyperlink" xfId="4841" builtinId="8" hidden="1"/>
    <cellStyle name="Hyperlink" xfId="4843" builtinId="8" hidden="1"/>
    <cellStyle name="Hyperlink" xfId="4845" builtinId="8" hidden="1"/>
    <cellStyle name="Hyperlink" xfId="4847" builtinId="8" hidden="1"/>
    <cellStyle name="Hyperlink" xfId="4849" builtinId="8" hidden="1"/>
    <cellStyle name="Hyperlink" xfId="4851" builtinId="8" hidden="1"/>
    <cellStyle name="Hyperlink" xfId="4853" builtinId="8" hidden="1"/>
    <cellStyle name="Hyperlink" xfId="4855" builtinId="8" hidden="1"/>
    <cellStyle name="Hyperlink" xfId="4857" builtinId="8" hidden="1"/>
    <cellStyle name="Hyperlink" xfId="4859" builtinId="8" hidden="1"/>
    <cellStyle name="Hyperlink" xfId="4861" builtinId="8" hidden="1"/>
    <cellStyle name="Hyperlink" xfId="4863" builtinId="8" hidden="1"/>
    <cellStyle name="Hyperlink" xfId="4865" builtinId="8" hidden="1"/>
    <cellStyle name="Hyperlink" xfId="4867" builtinId="8" hidden="1"/>
    <cellStyle name="Hyperlink" xfId="4869" builtinId="8" hidden="1"/>
    <cellStyle name="Hyperlink" xfId="4871" builtinId="8" hidden="1"/>
    <cellStyle name="Hyperlink" xfId="4873" builtinId="8" hidden="1"/>
    <cellStyle name="Hyperlink" xfId="4875" builtinId="8" hidden="1"/>
    <cellStyle name="Hyperlink" xfId="4877" builtinId="8" hidden="1"/>
    <cellStyle name="Hyperlink" xfId="4879" builtinId="8" hidden="1"/>
    <cellStyle name="Hyperlink" xfId="4881" builtinId="8" hidden="1"/>
    <cellStyle name="Hyperlink" xfId="4883" builtinId="8" hidden="1"/>
    <cellStyle name="Hyperlink" xfId="4885" builtinId="8" hidden="1"/>
    <cellStyle name="Hyperlink" xfId="4887" builtinId="8" hidden="1"/>
    <cellStyle name="Hyperlink" xfId="4889" builtinId="8" hidden="1"/>
    <cellStyle name="Hyperlink" xfId="4891" builtinId="8" hidden="1"/>
    <cellStyle name="Hyperlink" xfId="4893" builtinId="8" hidden="1"/>
    <cellStyle name="Hyperlink" xfId="4895" builtinId="8" hidden="1"/>
    <cellStyle name="Hyperlink" xfId="4897" builtinId="8" hidden="1"/>
    <cellStyle name="Hyperlink" xfId="4899" builtinId="8" hidden="1"/>
    <cellStyle name="Hyperlink" xfId="4901" builtinId="8" hidden="1"/>
    <cellStyle name="Hyperlink" xfId="4903" builtinId="8" hidden="1"/>
    <cellStyle name="Hyperlink" xfId="4905" builtinId="8" hidden="1"/>
    <cellStyle name="Hyperlink" xfId="4907" builtinId="8" hidden="1"/>
    <cellStyle name="Hyperlink" xfId="4909" builtinId="8" hidden="1"/>
    <cellStyle name="Hyperlink" xfId="4911" builtinId="8" hidden="1"/>
    <cellStyle name="Hyperlink" xfId="4913" builtinId="8" hidden="1"/>
    <cellStyle name="Hyperlink" xfId="4915" builtinId="8" hidden="1"/>
    <cellStyle name="Hyperlink" xfId="4917" builtinId="8" hidden="1"/>
    <cellStyle name="Hyperlink" xfId="4919" builtinId="8" hidden="1"/>
    <cellStyle name="Hyperlink" xfId="4921" builtinId="8" hidden="1"/>
    <cellStyle name="Hyperlink" xfId="4923" builtinId="8" hidden="1"/>
    <cellStyle name="Hyperlink" xfId="4925" builtinId="8" hidden="1"/>
    <cellStyle name="Hyperlink" xfId="4927" builtinId="8" hidden="1"/>
    <cellStyle name="Hyperlink" xfId="4929" builtinId="8" hidden="1"/>
    <cellStyle name="Hyperlink" xfId="4931" builtinId="8" hidden="1"/>
    <cellStyle name="Hyperlink" xfId="4933" builtinId="8" hidden="1"/>
    <cellStyle name="Hyperlink" xfId="4935" builtinId="8" hidden="1"/>
    <cellStyle name="Hyperlink" xfId="4937" builtinId="8" hidden="1"/>
    <cellStyle name="Hyperlink" xfId="4939" builtinId="8" hidden="1"/>
    <cellStyle name="Hyperlink" xfId="4941" builtinId="8" hidden="1"/>
    <cellStyle name="Hyperlink" xfId="4943" builtinId="8" hidden="1"/>
    <cellStyle name="Hyperlink" xfId="4945" builtinId="8" hidden="1"/>
    <cellStyle name="Hyperlink" xfId="4947" builtinId="8" hidden="1"/>
    <cellStyle name="Hyperlink" xfId="4949" builtinId="8" hidden="1"/>
    <cellStyle name="Hyperlink" xfId="4951" builtinId="8" hidden="1"/>
    <cellStyle name="Hyperlink" xfId="4953" builtinId="8" hidden="1"/>
    <cellStyle name="Hyperlink" xfId="4955" builtinId="8" hidden="1"/>
    <cellStyle name="Hyperlink" xfId="4957" builtinId="8" hidden="1"/>
    <cellStyle name="Hyperlink" xfId="4959" builtinId="8" hidden="1"/>
    <cellStyle name="Hyperlink" xfId="4961" builtinId="8" hidden="1"/>
    <cellStyle name="Hyperlink" xfId="4963" builtinId="8" hidden="1"/>
    <cellStyle name="Hyperlink" xfId="4965" builtinId="8" hidden="1"/>
    <cellStyle name="Hyperlink" xfId="4967" builtinId="8" hidden="1"/>
    <cellStyle name="Hyperlink" xfId="4969" builtinId="8" hidden="1"/>
    <cellStyle name="Hyperlink" xfId="4971" builtinId="8" hidden="1"/>
    <cellStyle name="Hyperlink" xfId="4973" builtinId="8" hidden="1"/>
    <cellStyle name="Hyperlink" xfId="4975" builtinId="8" hidden="1"/>
    <cellStyle name="Hyperlink" xfId="4977" builtinId="8" hidden="1"/>
    <cellStyle name="Hyperlink" xfId="4979" builtinId="8" hidden="1"/>
    <cellStyle name="Hyperlink" xfId="4981" builtinId="8" hidden="1"/>
    <cellStyle name="Hyperlink" xfId="4983" builtinId="8" hidden="1"/>
    <cellStyle name="Hyperlink" xfId="4985" builtinId="8" hidden="1"/>
    <cellStyle name="Hyperlink" xfId="4987" builtinId="8" hidden="1"/>
    <cellStyle name="Hyperlink" xfId="4989" builtinId="8" hidden="1"/>
    <cellStyle name="Hyperlink" xfId="4991" builtinId="8" hidden="1"/>
    <cellStyle name="Hyperlink" xfId="4993" builtinId="8" hidden="1"/>
    <cellStyle name="Hyperlink" xfId="4995" builtinId="8" hidden="1"/>
    <cellStyle name="Hyperlink" xfId="4997" builtinId="8" hidden="1"/>
    <cellStyle name="Hyperlink" xfId="4999" builtinId="8" hidden="1"/>
    <cellStyle name="Hyperlink" xfId="5001" builtinId="8" hidden="1"/>
    <cellStyle name="Hyperlink" xfId="5003" builtinId="8" hidden="1"/>
    <cellStyle name="Hyperlink" xfId="5005" builtinId="8" hidden="1"/>
    <cellStyle name="Hyperlink" xfId="5007" builtinId="8" hidden="1"/>
    <cellStyle name="Hyperlink" xfId="5009" builtinId="8" hidden="1"/>
    <cellStyle name="Hyperlink" xfId="5011" builtinId="8" hidden="1"/>
    <cellStyle name="Hyperlink" xfId="5013" builtinId="8" hidden="1"/>
    <cellStyle name="Hyperlink" xfId="5015" builtinId="8" hidden="1"/>
    <cellStyle name="Hyperlink" xfId="5017" builtinId="8" hidden="1"/>
    <cellStyle name="Hyperlink" xfId="5019" builtinId="8" hidden="1"/>
    <cellStyle name="Hyperlink" xfId="5021" builtinId="8" hidden="1"/>
    <cellStyle name="Hyperlink" xfId="5023" builtinId="8" hidden="1"/>
    <cellStyle name="Hyperlink" xfId="5025" builtinId="8" hidden="1"/>
    <cellStyle name="Hyperlink" xfId="5027" builtinId="8" hidden="1"/>
    <cellStyle name="Hyperlink" xfId="5029" builtinId="8" hidden="1"/>
    <cellStyle name="Hyperlink" xfId="5031" builtinId="8" hidden="1"/>
    <cellStyle name="Hyperlink" xfId="5033" builtinId="8" hidden="1"/>
    <cellStyle name="Hyperlink" xfId="5035" builtinId="8" hidden="1"/>
    <cellStyle name="Hyperlink" xfId="5037" builtinId="8" hidden="1"/>
    <cellStyle name="Hyperlink" xfId="5039" builtinId="8" hidden="1"/>
    <cellStyle name="Hyperlink" xfId="5041" builtinId="8" hidden="1"/>
    <cellStyle name="Hyperlink" xfId="5043" builtinId="8" hidden="1"/>
    <cellStyle name="Hyperlink" xfId="5045" builtinId="8" hidden="1"/>
    <cellStyle name="Hyperlink" xfId="5047" builtinId="8" hidden="1"/>
    <cellStyle name="Hyperlink" xfId="5049" builtinId="8" hidden="1"/>
    <cellStyle name="Hyperlink" xfId="5051" builtinId="8" hidden="1"/>
    <cellStyle name="Hyperlink" xfId="5053" builtinId="8" hidden="1"/>
    <cellStyle name="Hyperlink" xfId="5055" builtinId="8" hidden="1"/>
    <cellStyle name="Hyperlink" xfId="5057" builtinId="8" hidden="1"/>
    <cellStyle name="Hyperlink" xfId="5059" builtinId="8" hidden="1"/>
    <cellStyle name="Hyperlink" xfId="5061" builtinId="8" hidden="1"/>
    <cellStyle name="Hyperlink" xfId="5063" builtinId="8" hidden="1"/>
    <cellStyle name="Hyperlink" xfId="5065" builtinId="8" hidden="1"/>
    <cellStyle name="Hyperlink" xfId="5067" builtinId="8" hidden="1"/>
    <cellStyle name="Hyperlink" xfId="5069" builtinId="8" hidden="1"/>
    <cellStyle name="Hyperlink" xfId="5071" builtinId="8" hidden="1"/>
    <cellStyle name="Hyperlink" xfId="5073" builtinId="8" hidden="1"/>
    <cellStyle name="Hyperlink" xfId="5075" builtinId="8" hidden="1"/>
    <cellStyle name="Hyperlink" xfId="5077" builtinId="8" hidden="1"/>
    <cellStyle name="Hyperlink" xfId="5079" builtinId="8" hidden="1"/>
    <cellStyle name="Hyperlink" xfId="5081" builtinId="8" hidden="1"/>
    <cellStyle name="Hyperlink" xfId="5083" builtinId="8" hidden="1"/>
    <cellStyle name="Hyperlink" xfId="5085" builtinId="8" hidden="1"/>
    <cellStyle name="Hyperlink" xfId="5087" builtinId="8" hidden="1"/>
    <cellStyle name="Hyperlink" xfId="5089" builtinId="8" hidden="1"/>
    <cellStyle name="Hyperlink" xfId="5091" builtinId="8" hidden="1"/>
    <cellStyle name="Hyperlink" xfId="5093" builtinId="8" hidden="1"/>
    <cellStyle name="Hyperlink" xfId="5095" builtinId="8" hidden="1"/>
    <cellStyle name="Hyperlink" xfId="5097" builtinId="8" hidden="1"/>
    <cellStyle name="Hyperlink" xfId="5099" builtinId="8" hidden="1"/>
    <cellStyle name="Hyperlink" xfId="5101" builtinId="8" hidden="1"/>
    <cellStyle name="Hyperlink" xfId="5103" builtinId="8" hidden="1"/>
    <cellStyle name="Hyperlink" xfId="5105" builtinId="8" hidden="1"/>
    <cellStyle name="Hyperlink" xfId="5107" builtinId="8" hidden="1"/>
    <cellStyle name="Hyperlink" xfId="5109" builtinId="8" hidden="1"/>
    <cellStyle name="Hyperlink" xfId="5111" builtinId="8" hidden="1"/>
    <cellStyle name="Hyperlink" xfId="5113" builtinId="8" hidden="1"/>
    <cellStyle name="Hyperlink" xfId="5115" builtinId="8" hidden="1"/>
    <cellStyle name="Hyperlink" xfId="5117" builtinId="8" hidden="1"/>
    <cellStyle name="Hyperlink" xfId="5119" builtinId="8" hidden="1"/>
    <cellStyle name="Hyperlink" xfId="5121" builtinId="8" hidden="1"/>
    <cellStyle name="Hyperlink" xfId="5123" builtinId="8" hidden="1"/>
    <cellStyle name="Hyperlink" xfId="5125" builtinId="8" hidden="1"/>
    <cellStyle name="Hyperlink" xfId="5127" builtinId="8" hidden="1"/>
    <cellStyle name="Hyperlink" xfId="5129" builtinId="8" hidden="1"/>
    <cellStyle name="Hyperlink" xfId="5131" builtinId="8" hidden="1"/>
    <cellStyle name="Hyperlink" xfId="5133" builtinId="8" hidden="1"/>
    <cellStyle name="Hyperlink" xfId="5135" builtinId="8" hidden="1"/>
    <cellStyle name="Hyperlink" xfId="5137" builtinId="8" hidden="1"/>
    <cellStyle name="Hyperlink" xfId="5139" builtinId="8" hidden="1"/>
    <cellStyle name="Hyperlink" xfId="5141" builtinId="8" hidden="1"/>
    <cellStyle name="Hyperlink" xfId="5143" builtinId="8" hidden="1"/>
    <cellStyle name="Hyperlink" xfId="5145" builtinId="8" hidden="1"/>
    <cellStyle name="Hyperlink" xfId="5147" builtinId="8" hidden="1"/>
    <cellStyle name="Hyperlink" xfId="5149" builtinId="8" hidden="1"/>
    <cellStyle name="Hyperlink" xfId="5151" builtinId="8" hidden="1"/>
    <cellStyle name="Hyperlink" xfId="5153" builtinId="8" hidden="1"/>
    <cellStyle name="Hyperlink" xfId="5155" builtinId="8" hidden="1"/>
    <cellStyle name="Hyperlink" xfId="5157" builtinId="8" hidden="1"/>
    <cellStyle name="Hyperlink" xfId="5159" builtinId="8" hidden="1"/>
    <cellStyle name="Hyperlink" xfId="5161" builtinId="8" hidden="1"/>
    <cellStyle name="Hyperlink" xfId="5163" builtinId="8" hidden="1"/>
    <cellStyle name="Hyperlink" xfId="5165" builtinId="8" hidden="1"/>
    <cellStyle name="Hyperlink" xfId="5167" builtinId="8" hidden="1"/>
    <cellStyle name="Hyperlink" xfId="5169" builtinId="8" hidden="1"/>
    <cellStyle name="Hyperlink" xfId="5171" builtinId="8" hidden="1"/>
    <cellStyle name="Hyperlink" xfId="5173" builtinId="8" hidden="1"/>
    <cellStyle name="Hyperlink" xfId="5175" builtinId="8" hidden="1"/>
    <cellStyle name="Hyperlink" xfId="5177" builtinId="8" hidden="1"/>
    <cellStyle name="Hyperlink" xfId="5179" builtinId="8" hidden="1"/>
    <cellStyle name="Hyperlink" xfId="5181" builtinId="8" hidden="1"/>
    <cellStyle name="Hyperlink" xfId="5183" builtinId="8" hidden="1"/>
    <cellStyle name="Hyperlink" xfId="5185" builtinId="8" hidden="1"/>
    <cellStyle name="Hyperlink" xfId="5187" builtinId="8" hidden="1"/>
    <cellStyle name="Hyperlink" xfId="5189" builtinId="8" hidden="1"/>
    <cellStyle name="Hyperlink" xfId="5191" builtinId="8" hidden="1"/>
    <cellStyle name="Hyperlink 2" xfId="280"/>
    <cellStyle name="Input 2" xfId="133"/>
    <cellStyle name="Input 3" xfId="134"/>
    <cellStyle name="Input 4" xfId="135"/>
    <cellStyle name="Input 5" xfId="136"/>
    <cellStyle name="Linked Cell 2" xfId="137"/>
    <cellStyle name="Linked Cell 3" xfId="138"/>
    <cellStyle name="Linked Cell 4" xfId="139"/>
    <cellStyle name="Linked Cell 5" xfId="140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" xfId="281"/>
    <cellStyle name="Neutral 2" xfId="141"/>
    <cellStyle name="Neutral 3" xfId="142"/>
    <cellStyle name="Neutral 4" xfId="143"/>
    <cellStyle name="Neutral 5" xfId="144"/>
    <cellStyle name="Normal" xfId="0" builtinId="0"/>
    <cellStyle name="Normal 10" xfId="282"/>
    <cellStyle name="Normal 10 2" xfId="283"/>
    <cellStyle name="Normal 11" xfId="284"/>
    <cellStyle name="Normal 12" xfId="285"/>
    <cellStyle name="Normal 13" xfId="286"/>
    <cellStyle name="Normal 14" xfId="287"/>
    <cellStyle name="Normal 15" xfId="288"/>
    <cellStyle name="Normal 16" xfId="1257"/>
    <cellStyle name="Normal 17" xfId="1258"/>
    <cellStyle name="Normal 18" xfId="5193"/>
    <cellStyle name="Normal 2" xfId="10"/>
    <cellStyle name="Normal 2 10" xfId="2115"/>
    <cellStyle name="Normal 2 2" xfId="145"/>
    <cellStyle name="Normal 2 2 2" xfId="289"/>
    <cellStyle name="Normal 2 2 3" xfId="4194"/>
    <cellStyle name="Normal 2 3" xfId="2375"/>
    <cellStyle name="Normal 2 4" xfId="4657"/>
    <cellStyle name="Normal 2 6" xfId="243"/>
    <cellStyle name="Normal 2 9" xfId="2116"/>
    <cellStyle name="Normal 3" xfId="11"/>
    <cellStyle name="Normal 3 2" xfId="146"/>
    <cellStyle name="Normal 3 3" xfId="147"/>
    <cellStyle name="Normal 3 4" xfId="290"/>
    <cellStyle name="Normal 4" xfId="12"/>
    <cellStyle name="Normal 4 2" xfId="148"/>
    <cellStyle name="Normal 4 3" xfId="4195"/>
    <cellStyle name="Normal 5" xfId="1"/>
    <cellStyle name="Normal 5 2" xfId="149"/>
    <cellStyle name="Normal 5 3" xfId="4196"/>
    <cellStyle name="Normal 6" xfId="13"/>
    <cellStyle name="Normal 6 2" xfId="2"/>
    <cellStyle name="Normal 6 3" xfId="249"/>
    <cellStyle name="Normal 7" xfId="150"/>
    <cellStyle name="Normal 8" xfId="151"/>
    <cellStyle name="Normal 8 2" xfId="291"/>
    <cellStyle name="Normal 9" xfId="241"/>
    <cellStyle name="Note 2" xfId="152"/>
    <cellStyle name="Note 3" xfId="153"/>
    <cellStyle name="Note 4" xfId="154"/>
    <cellStyle name="Note 5" xfId="155"/>
    <cellStyle name="Output 2" xfId="156"/>
    <cellStyle name="Output 3" xfId="157"/>
    <cellStyle name="Output 4" xfId="158"/>
    <cellStyle name="Output 5" xfId="159"/>
    <cellStyle name="Percent" xfId="16" builtinId="5"/>
    <cellStyle name="Percent 2" xfId="14"/>
    <cellStyle name="Percent 2 2" xfId="242"/>
    <cellStyle name="Percent 2 3" xfId="4197"/>
    <cellStyle name="Percent 2 4" xfId="4658"/>
    <cellStyle name="Percent 2 5" xfId="5204"/>
    <cellStyle name="Percent 2 9" xfId="2117"/>
    <cellStyle name="Percent 3" xfId="160"/>
    <cellStyle name="Percent 3 2" xfId="973"/>
    <cellStyle name="Percent 4" xfId="161"/>
    <cellStyle name="Percent 4 2" xfId="4198"/>
    <cellStyle name="Percent 4 3" xfId="4659"/>
    <cellStyle name="Percent 5" xfId="162"/>
    <cellStyle name="Percent 5 2" xfId="292"/>
    <cellStyle name="Percent 6" xfId="293"/>
    <cellStyle name="Percent 7" xfId="294"/>
    <cellStyle name="Percent 8" xfId="295"/>
    <cellStyle name="Percent 9" xfId="1260"/>
    <cellStyle name="rf0" xfId="4199"/>
    <cellStyle name="rf1" xfId="4200"/>
    <cellStyle name="rf1 2" xfId="4201"/>
    <cellStyle name="rf10" xfId="4202"/>
    <cellStyle name="rf11" xfId="4203"/>
    <cellStyle name="rf12" xfId="4204"/>
    <cellStyle name="rf13" xfId="4205"/>
    <cellStyle name="rf14" xfId="4206"/>
    <cellStyle name="rf15" xfId="4207"/>
    <cellStyle name="rf16" xfId="4208"/>
    <cellStyle name="rf17" xfId="4209"/>
    <cellStyle name="rf18" xfId="4210"/>
    <cellStyle name="rf19" xfId="4211"/>
    <cellStyle name="rf2" xfId="4212"/>
    <cellStyle name="rf2 2" xfId="4213"/>
    <cellStyle name="rf20" xfId="4214"/>
    <cellStyle name="rf21" xfId="4215"/>
    <cellStyle name="rf22" xfId="4216"/>
    <cellStyle name="rf23" xfId="4217"/>
    <cellStyle name="rf24" xfId="4218"/>
    <cellStyle name="rf25" xfId="4219"/>
    <cellStyle name="rf26" xfId="4220"/>
    <cellStyle name="rf27" xfId="4221"/>
    <cellStyle name="rf3" xfId="4222"/>
    <cellStyle name="rf3 2" xfId="4223"/>
    <cellStyle name="rf4" xfId="4224"/>
    <cellStyle name="rf4 2" xfId="4225"/>
    <cellStyle name="rf5" xfId="4226"/>
    <cellStyle name="rf5 2" xfId="4227"/>
    <cellStyle name="rf6" xfId="4228"/>
    <cellStyle name="rf7" xfId="4229"/>
    <cellStyle name="rf8" xfId="4230"/>
    <cellStyle name="rf8 2" xfId="4231"/>
    <cellStyle name="rf9" xfId="4232"/>
    <cellStyle name="Sheet Title" xfId="163"/>
    <cellStyle name="Stub" xfId="296"/>
    <cellStyle name="Title 2" xfId="297"/>
    <cellStyle name="Top" xfId="298"/>
    <cellStyle name="Total 2" xfId="164"/>
    <cellStyle name="Total 3" xfId="165"/>
    <cellStyle name="Total 4" xfId="166"/>
    <cellStyle name="Total 5" xfId="167"/>
    <cellStyle name="Totals" xfId="299"/>
    <cellStyle name="Warning Text 2" xfId="168"/>
    <cellStyle name="Warning Text 3" xfId="169"/>
    <cellStyle name="Warning Text 4" xfId="170"/>
    <cellStyle name="Warning Text 5" xfId="171"/>
  </cellStyles>
  <dxfs count="0"/>
  <tableStyles count="0" defaultTableStyle="TableStyleMedium2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fred/AppData/Local/Microsoft/Windows/INetCache/Content.Outlook/YMNEAW14/LG%20agent%20database%20Mar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G%20Monthly%20Branch%20Inventory%20Tracking%20Report%20September%2030%202011%20draft%20v3%20AH%20cop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gent%20database%20temp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waise"/>
      <sheetName val="HQ"/>
      <sheetName val="Mafubira"/>
      <sheetName val="Mpigi"/>
      <sheetName val="Nsangi"/>
      <sheetName val="T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>
        <row r="29">
          <cell r="B29" t="str">
            <v>credit/finance/savings group</v>
          </cell>
        </row>
        <row r="30">
          <cell r="B30" t="str">
            <v>Farmer's cooperative or association</v>
          </cell>
        </row>
        <row r="31">
          <cell r="B31" t="str">
            <v>Business or craft association</v>
          </cell>
        </row>
        <row r="32">
          <cell r="B32" t="str">
            <v>church or religious group</v>
          </cell>
        </row>
        <row r="33">
          <cell r="B33" t="str">
            <v>Political group</v>
          </cell>
        </row>
        <row r="34">
          <cell r="B34" t="str">
            <v>Women's group</v>
          </cell>
        </row>
        <row r="35">
          <cell r="B35" t="str">
            <v>Health group</v>
          </cell>
        </row>
        <row r="36">
          <cell r="B36" t="str">
            <v>Youth group</v>
          </cell>
        </row>
        <row r="37">
          <cell r="B37" t="str">
            <v>Tribal group</v>
          </cell>
        </row>
        <row r="38">
          <cell r="B38" t="str">
            <v>Other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3366FF"/>
  </sheetPr>
  <dimension ref="A1:V49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H47" sqref="H47"/>
    </sheetView>
  </sheetViews>
  <sheetFormatPr baseColWidth="10" defaultColWidth="11.5" defaultRowHeight="14" x14ac:dyDescent="0"/>
  <cols>
    <col min="1" max="1" width="40.33203125" customWidth="1"/>
    <col min="2" max="2" width="17.1640625" bestFit="1" customWidth="1"/>
    <col min="3" max="3" width="11.6640625" style="2" bestFit="1" customWidth="1"/>
    <col min="4" max="4" width="12" style="2" customWidth="1"/>
    <col min="5" max="5" width="11.83203125" style="2" customWidth="1"/>
    <col min="6" max="14" width="11.5" style="2"/>
    <col min="22" max="22" width="13.1640625" bestFit="1" customWidth="1"/>
  </cols>
  <sheetData>
    <row r="1" spans="1:22" ht="18">
      <c r="A1" s="12" t="s">
        <v>9</v>
      </c>
      <c r="B1" s="12"/>
    </row>
    <row r="2" spans="1:22" ht="15" thickBot="1"/>
    <row r="3" spans="1:22" ht="16" thickBot="1">
      <c r="C3" s="37">
        <v>2015</v>
      </c>
      <c r="D3" s="38"/>
      <c r="E3" s="39"/>
      <c r="F3" s="40"/>
      <c r="G3" s="37">
        <v>2016</v>
      </c>
      <c r="H3" s="38"/>
      <c r="I3" s="39"/>
      <c r="J3" s="40"/>
      <c r="K3" s="37">
        <v>2017</v>
      </c>
      <c r="L3" s="38"/>
      <c r="M3" s="39"/>
      <c r="N3" s="40"/>
      <c r="O3" s="37">
        <v>2018</v>
      </c>
      <c r="P3" s="38"/>
      <c r="Q3" s="39"/>
      <c r="R3" s="40"/>
      <c r="S3" s="37">
        <v>2019</v>
      </c>
      <c r="T3" s="38"/>
      <c r="U3" s="39"/>
      <c r="V3" s="40"/>
    </row>
    <row r="4" spans="1:22" s="6" customFormat="1" ht="19" thickBot="1">
      <c r="A4" s="20" t="s">
        <v>15</v>
      </c>
      <c r="B4" s="32" t="s">
        <v>12</v>
      </c>
      <c r="C4" s="34" t="s">
        <v>20</v>
      </c>
      <c r="D4" s="35" t="s">
        <v>21</v>
      </c>
      <c r="E4" s="35" t="s">
        <v>22</v>
      </c>
      <c r="F4" s="36" t="s">
        <v>23</v>
      </c>
      <c r="G4" s="34" t="s">
        <v>20</v>
      </c>
      <c r="H4" s="35" t="s">
        <v>21</v>
      </c>
      <c r="I4" s="35" t="s">
        <v>22</v>
      </c>
      <c r="J4" s="36" t="s">
        <v>23</v>
      </c>
      <c r="K4" s="34" t="s">
        <v>20</v>
      </c>
      <c r="L4" s="35" t="s">
        <v>21</v>
      </c>
      <c r="M4" s="35" t="s">
        <v>22</v>
      </c>
      <c r="N4" s="36" t="s">
        <v>23</v>
      </c>
      <c r="O4" s="34" t="s">
        <v>20</v>
      </c>
      <c r="P4" s="35" t="s">
        <v>21</v>
      </c>
      <c r="Q4" s="35" t="s">
        <v>22</v>
      </c>
      <c r="R4" s="36" t="s">
        <v>23</v>
      </c>
      <c r="S4" s="41" t="s">
        <v>20</v>
      </c>
      <c r="T4" s="42" t="s">
        <v>21</v>
      </c>
      <c r="U4" s="42" t="s">
        <v>22</v>
      </c>
      <c r="V4" s="43" t="s">
        <v>23</v>
      </c>
    </row>
    <row r="5" spans="1:22">
      <c r="A5" s="15" t="s">
        <v>11</v>
      </c>
      <c r="B5" s="57">
        <v>7</v>
      </c>
      <c r="C5" s="62">
        <v>8</v>
      </c>
      <c r="D5" s="63">
        <v>8</v>
      </c>
      <c r="E5" s="63">
        <v>9</v>
      </c>
      <c r="F5" s="63">
        <v>10</v>
      </c>
      <c r="G5" s="62">
        <f t="shared" ref="G5:V5" si="0">G23</f>
        <v>10</v>
      </c>
      <c r="H5" s="63">
        <f t="shared" si="0"/>
        <v>12</v>
      </c>
      <c r="I5" s="63">
        <f t="shared" si="0"/>
        <v>13</v>
      </c>
      <c r="J5" s="63">
        <f t="shared" si="0"/>
        <v>15</v>
      </c>
      <c r="K5" s="62">
        <f t="shared" si="0"/>
        <v>16</v>
      </c>
      <c r="L5" s="63">
        <f t="shared" si="0"/>
        <v>17</v>
      </c>
      <c r="M5" s="63">
        <f t="shared" si="0"/>
        <v>19</v>
      </c>
      <c r="N5" s="63">
        <f t="shared" si="0"/>
        <v>20</v>
      </c>
      <c r="O5" s="62">
        <f t="shared" si="0"/>
        <v>21</v>
      </c>
      <c r="P5" s="63">
        <f t="shared" si="0"/>
        <v>22</v>
      </c>
      <c r="Q5" s="63">
        <f t="shared" si="0"/>
        <v>23</v>
      </c>
      <c r="R5" s="64">
        <f t="shared" si="0"/>
        <v>24</v>
      </c>
      <c r="S5" s="29">
        <f t="shared" si="0"/>
        <v>25</v>
      </c>
      <c r="T5" s="29">
        <f t="shared" si="0"/>
        <v>25</v>
      </c>
      <c r="U5" s="29">
        <f t="shared" si="0"/>
        <v>26</v>
      </c>
      <c r="V5" s="30">
        <f t="shared" si="0"/>
        <v>27</v>
      </c>
    </row>
    <row r="6" spans="1:22">
      <c r="A6" s="15" t="s">
        <v>13</v>
      </c>
      <c r="B6" s="57">
        <v>660</v>
      </c>
      <c r="C6" s="28">
        <f>C21</f>
        <v>713.7</v>
      </c>
      <c r="D6" s="29">
        <f t="shared" ref="D6:V6" si="1">D21</f>
        <v>764.44650000000001</v>
      </c>
      <c r="E6" s="29">
        <f t="shared" si="1"/>
        <v>842.40194250000002</v>
      </c>
      <c r="F6" s="29">
        <f t="shared" si="1"/>
        <v>916.06983566250005</v>
      </c>
      <c r="G6" s="28">
        <f>G21</f>
        <v>1105.6859947010626</v>
      </c>
      <c r="H6" s="29">
        <f t="shared" si="1"/>
        <v>1284.8732649925041</v>
      </c>
      <c r="I6" s="29">
        <f t="shared" si="1"/>
        <v>1454.2052354179164</v>
      </c>
      <c r="J6" s="29">
        <f t="shared" si="1"/>
        <v>1614.2239474699309</v>
      </c>
      <c r="K6" s="28">
        <f>K21</f>
        <v>1765.4416303590847</v>
      </c>
      <c r="L6" s="29">
        <f t="shared" si="1"/>
        <v>1908.3423406893351</v>
      </c>
      <c r="M6" s="29">
        <f t="shared" si="1"/>
        <v>2043.3835119514217</v>
      </c>
      <c r="N6" s="29">
        <f t="shared" si="1"/>
        <v>2170.9974187940934</v>
      </c>
      <c r="O6" s="28">
        <f>O21</f>
        <v>2291.5925607604181</v>
      </c>
      <c r="P6" s="29">
        <f t="shared" si="1"/>
        <v>2405.5549699185949</v>
      </c>
      <c r="Q6" s="29">
        <f t="shared" si="1"/>
        <v>2513.2494465730724</v>
      </c>
      <c r="R6" s="30">
        <f>R21</f>
        <v>2615.0207270115534</v>
      </c>
      <c r="S6" s="29">
        <f>S21</f>
        <v>2711.1945870259178</v>
      </c>
      <c r="T6" s="29">
        <f t="shared" si="1"/>
        <v>2802.0788847394924</v>
      </c>
      <c r="U6" s="29">
        <f t="shared" si="1"/>
        <v>2887.9645460788201</v>
      </c>
      <c r="V6" s="30">
        <f t="shared" si="1"/>
        <v>2969.1264960444851</v>
      </c>
    </row>
    <row r="7" spans="1:22">
      <c r="A7" s="16" t="s">
        <v>14</v>
      </c>
      <c r="B7" s="58">
        <f>B6*'High-Level Assumptions'!$B$5</f>
        <v>561</v>
      </c>
      <c r="C7" s="22">
        <f>C6*'High-Level Assumptions'!$B$5</f>
        <v>606.64499999999998</v>
      </c>
      <c r="D7" s="23">
        <f>D6*'High-Level Assumptions'!$B$5</f>
        <v>649.77952500000004</v>
      </c>
      <c r="E7" s="23">
        <f>E6*'High-Level Assumptions'!$B$5</f>
        <v>716.04165112500004</v>
      </c>
      <c r="F7" s="23">
        <f>F6*'High-Level Assumptions'!$B$5</f>
        <v>778.65936031312503</v>
      </c>
      <c r="G7" s="22">
        <f>G6*'High-Level Assumptions'!$B$5</f>
        <v>939.83309549590319</v>
      </c>
      <c r="H7" s="23">
        <f>H6*'High-Level Assumptions'!$B$5</f>
        <v>1092.1422752436285</v>
      </c>
      <c r="I7" s="23">
        <f>I6*'High-Level Assumptions'!$B$5</f>
        <v>1236.0744501052288</v>
      </c>
      <c r="J7" s="23">
        <f>J6*'High-Level Assumptions'!$B$5</f>
        <v>1372.0903553494411</v>
      </c>
      <c r="K7" s="22">
        <f>K6*'High-Level Assumptions'!$B$5</f>
        <v>1500.6253858052219</v>
      </c>
      <c r="L7" s="23">
        <f>L6*'High-Level Assumptions'!$B$5</f>
        <v>1622.0909895859347</v>
      </c>
      <c r="M7" s="23">
        <f>M6*'High-Level Assumptions'!$B$5</f>
        <v>1736.8759851587083</v>
      </c>
      <c r="N7" s="23">
        <f>N6*'High-Level Assumptions'!$B$5</f>
        <v>1845.3478059749793</v>
      </c>
      <c r="O7" s="22">
        <f>O6*'High-Level Assumptions'!$B$5</f>
        <v>1947.8536766463553</v>
      </c>
      <c r="P7" s="23">
        <f>P6*'High-Level Assumptions'!$B$5</f>
        <v>2044.7217244308056</v>
      </c>
      <c r="Q7" s="23">
        <f>Q6*'High-Level Assumptions'!$B$5</f>
        <v>2136.2620295871116</v>
      </c>
      <c r="R7" s="25">
        <f>R6*'High-Level Assumptions'!$B$5</f>
        <v>2222.7676179598202</v>
      </c>
      <c r="S7" s="23">
        <f>S6*'High-Level Assumptions'!$B$5</f>
        <v>2304.5153989720302</v>
      </c>
      <c r="T7" s="23">
        <f>T6*'High-Level Assumptions'!$B$5</f>
        <v>2381.7670520285683</v>
      </c>
      <c r="U7" s="23">
        <f>U6*'High-Level Assumptions'!$B$5</f>
        <v>2454.7698641669972</v>
      </c>
      <c r="V7" s="25">
        <f>V6*'High-Level Assumptions'!$B$5</f>
        <v>2523.7575216378123</v>
      </c>
    </row>
    <row r="8" spans="1:22">
      <c r="A8" s="15" t="s">
        <v>5</v>
      </c>
      <c r="B8" s="59">
        <v>65</v>
      </c>
      <c r="C8" s="18">
        <v>70</v>
      </c>
      <c r="D8" s="11">
        <v>70</v>
      </c>
      <c r="E8" s="11">
        <v>70</v>
      </c>
      <c r="F8" s="11">
        <v>70</v>
      </c>
      <c r="G8" s="18">
        <v>70</v>
      </c>
      <c r="H8" s="11">
        <v>70</v>
      </c>
      <c r="I8" s="11">
        <v>75</v>
      </c>
      <c r="J8" s="11">
        <v>75</v>
      </c>
      <c r="K8" s="18">
        <v>75</v>
      </c>
      <c r="L8" s="11">
        <v>75</v>
      </c>
      <c r="M8" s="11">
        <v>75</v>
      </c>
      <c r="N8" s="11">
        <v>75</v>
      </c>
      <c r="O8" s="18">
        <v>75</v>
      </c>
      <c r="P8" s="11">
        <v>75</v>
      </c>
      <c r="Q8" s="11">
        <v>80</v>
      </c>
      <c r="R8" s="26">
        <v>80</v>
      </c>
      <c r="S8" s="11">
        <v>80</v>
      </c>
      <c r="T8" s="11">
        <v>80</v>
      </c>
      <c r="U8" s="11">
        <v>80</v>
      </c>
      <c r="V8" s="26">
        <v>80</v>
      </c>
    </row>
    <row r="9" spans="1:22">
      <c r="A9" s="16" t="s">
        <v>2</v>
      </c>
      <c r="B9" s="60">
        <f>B8*'High-Level Assumptions'!$B$4</f>
        <v>162500</v>
      </c>
      <c r="C9" s="21">
        <f>C8*'High-Level Assumptions'!$B$4</f>
        <v>175000</v>
      </c>
      <c r="D9" s="24">
        <f>D8*'High-Level Assumptions'!$B$4</f>
        <v>175000</v>
      </c>
      <c r="E9" s="24">
        <f>E8*'High-Level Assumptions'!$B$4</f>
        <v>175000</v>
      </c>
      <c r="F9" s="24">
        <f>F8*'High-Level Assumptions'!$B$4</f>
        <v>175000</v>
      </c>
      <c r="G9" s="21">
        <f>G8*'High-Level Assumptions'!$B$4</f>
        <v>175000</v>
      </c>
      <c r="H9" s="24">
        <f>H8*'High-Level Assumptions'!$B$4</f>
        <v>175000</v>
      </c>
      <c r="I9" s="24">
        <f>I8*'High-Level Assumptions'!$B$4</f>
        <v>187500</v>
      </c>
      <c r="J9" s="24">
        <f>J8*'High-Level Assumptions'!$B$4</f>
        <v>187500</v>
      </c>
      <c r="K9" s="21">
        <f>K8*'High-Level Assumptions'!$B$4</f>
        <v>187500</v>
      </c>
      <c r="L9" s="24">
        <f>L8*'High-Level Assumptions'!$B$4</f>
        <v>187500</v>
      </c>
      <c r="M9" s="24">
        <f>M8*'High-Level Assumptions'!$B$4</f>
        <v>187500</v>
      </c>
      <c r="N9" s="24">
        <f>N8*'High-Level Assumptions'!$B$4</f>
        <v>187500</v>
      </c>
      <c r="O9" s="21">
        <f>O8*'High-Level Assumptions'!$B$4</f>
        <v>187500</v>
      </c>
      <c r="P9" s="24">
        <f>P8*'High-Level Assumptions'!$B$4</f>
        <v>187500</v>
      </c>
      <c r="Q9" s="24">
        <f>Q8*'High-Level Assumptions'!$B$4</f>
        <v>200000</v>
      </c>
      <c r="R9" s="27">
        <f>R8*'High-Level Assumptions'!$B$4</f>
        <v>200000</v>
      </c>
      <c r="S9" s="24">
        <f>S8*'High-Level Assumptions'!$B$4</f>
        <v>200000</v>
      </c>
      <c r="T9" s="24">
        <f>T8*'High-Level Assumptions'!$B$4</f>
        <v>200000</v>
      </c>
      <c r="U9" s="24">
        <f>U8*'High-Level Assumptions'!$B$4</f>
        <v>200000</v>
      </c>
      <c r="V9" s="27">
        <f>V8*'High-Level Assumptions'!$B$4</f>
        <v>200000</v>
      </c>
    </row>
    <row r="10" spans="1:22" ht="15" thickBot="1">
      <c r="A10" s="17" t="s">
        <v>6</v>
      </c>
      <c r="B10" s="61">
        <v>0.2</v>
      </c>
      <c r="C10" s="19">
        <v>0.2</v>
      </c>
      <c r="D10" s="13">
        <v>0.21</v>
      </c>
      <c r="E10" s="13">
        <v>0.21</v>
      </c>
      <c r="F10" s="13">
        <v>0.21</v>
      </c>
      <c r="G10" s="66">
        <v>0.22</v>
      </c>
      <c r="H10" s="67">
        <v>0.22</v>
      </c>
      <c r="I10" s="67">
        <v>0.22</v>
      </c>
      <c r="J10" s="67">
        <v>0.22</v>
      </c>
      <c r="K10" s="66">
        <v>0.22</v>
      </c>
      <c r="L10" s="67">
        <v>0.22</v>
      </c>
      <c r="M10" s="67">
        <v>0.23</v>
      </c>
      <c r="N10" s="67">
        <v>0.23</v>
      </c>
      <c r="O10" s="66">
        <v>0.23</v>
      </c>
      <c r="P10" s="67">
        <v>0.23</v>
      </c>
      <c r="Q10" s="67">
        <v>0.23</v>
      </c>
      <c r="R10" s="68">
        <v>0.23</v>
      </c>
      <c r="S10" s="67">
        <v>0.23</v>
      </c>
      <c r="T10" s="67">
        <v>0.23</v>
      </c>
      <c r="U10" s="67">
        <v>0.23</v>
      </c>
      <c r="V10" s="68">
        <v>0.23</v>
      </c>
    </row>
    <row r="11" spans="1:22">
      <c r="B11" s="2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22">
      <c r="B12" s="2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5" spans="1:22" ht="15" thickBot="1">
      <c r="C15"/>
      <c r="D15"/>
      <c r="E15"/>
      <c r="F15"/>
      <c r="G15"/>
      <c r="H15"/>
      <c r="I15"/>
      <c r="J15"/>
      <c r="K15"/>
      <c r="L15"/>
      <c r="M15"/>
      <c r="N15"/>
    </row>
    <row r="16" spans="1:22" s="31" customFormat="1" ht="16" thickBot="1">
      <c r="A16" s="20" t="s">
        <v>26</v>
      </c>
      <c r="B16" s="32" t="s">
        <v>27</v>
      </c>
      <c r="C16" s="137" t="s">
        <v>28</v>
      </c>
      <c r="D16" s="136" t="s">
        <v>29</v>
      </c>
      <c r="E16" s="136" t="s">
        <v>30</v>
      </c>
      <c r="F16" s="138" t="s">
        <v>31</v>
      </c>
      <c r="G16" s="137" t="s">
        <v>32</v>
      </c>
      <c r="H16" s="136" t="s">
        <v>33</v>
      </c>
      <c r="I16" s="136" t="s">
        <v>34</v>
      </c>
      <c r="J16" s="138" t="s">
        <v>35</v>
      </c>
      <c r="K16" s="137" t="s">
        <v>36</v>
      </c>
      <c r="L16" s="136" t="s">
        <v>37</v>
      </c>
      <c r="M16" s="136" t="s">
        <v>38</v>
      </c>
      <c r="N16" s="138" t="s">
        <v>39</v>
      </c>
      <c r="O16" s="137" t="s">
        <v>40</v>
      </c>
      <c r="P16" s="136" t="s">
        <v>41</v>
      </c>
      <c r="Q16" s="136" t="s">
        <v>42</v>
      </c>
      <c r="R16" s="138" t="s">
        <v>43</v>
      </c>
      <c r="S16" s="136" t="s">
        <v>49</v>
      </c>
      <c r="T16" s="136" t="s">
        <v>50</v>
      </c>
      <c r="U16" s="136" t="s">
        <v>51</v>
      </c>
      <c r="V16" s="136" t="s">
        <v>52</v>
      </c>
    </row>
    <row r="17" spans="1:22">
      <c r="A17" t="s">
        <v>44</v>
      </c>
      <c r="C17" s="47">
        <f>B6</f>
        <v>660</v>
      </c>
      <c r="D17" s="47">
        <f>C21</f>
        <v>713.7</v>
      </c>
      <c r="E17" s="47">
        <f t="shared" ref="E17:Q17" si="2">D21</f>
        <v>764.44650000000001</v>
      </c>
      <c r="F17" s="47">
        <f t="shared" si="2"/>
        <v>842.40194250000002</v>
      </c>
      <c r="G17" s="46">
        <f t="shared" si="2"/>
        <v>916.06983566250005</v>
      </c>
      <c r="H17" s="46">
        <f t="shared" si="2"/>
        <v>1105.6859947010626</v>
      </c>
      <c r="I17" s="46">
        <f t="shared" si="2"/>
        <v>1284.8732649925041</v>
      </c>
      <c r="J17" s="46">
        <f t="shared" si="2"/>
        <v>1454.2052354179164</v>
      </c>
      <c r="K17" s="46">
        <f t="shared" si="2"/>
        <v>1614.2239474699309</v>
      </c>
      <c r="L17" s="46">
        <f t="shared" si="2"/>
        <v>1765.4416303590847</v>
      </c>
      <c r="M17" s="46">
        <f t="shared" si="2"/>
        <v>1908.3423406893351</v>
      </c>
      <c r="N17" s="46">
        <f t="shared" si="2"/>
        <v>2043.3835119514217</v>
      </c>
      <c r="O17" s="46">
        <f t="shared" si="2"/>
        <v>2170.9974187940934</v>
      </c>
      <c r="P17" s="46">
        <f t="shared" si="2"/>
        <v>2291.5925607604181</v>
      </c>
      <c r="Q17" s="46">
        <f t="shared" si="2"/>
        <v>2405.5549699185949</v>
      </c>
      <c r="R17" s="46">
        <f>Q21</f>
        <v>2513.2494465730724</v>
      </c>
      <c r="S17" s="46">
        <f t="shared" ref="S17:V17" si="3">R21</f>
        <v>2615.0207270115534</v>
      </c>
      <c r="T17" s="46">
        <f t="shared" si="3"/>
        <v>2711.1945870259178</v>
      </c>
      <c r="U17" s="46">
        <f t="shared" si="3"/>
        <v>2802.0788847394924</v>
      </c>
      <c r="V17" s="46">
        <f t="shared" si="3"/>
        <v>2887.9645460788201</v>
      </c>
    </row>
    <row r="18" spans="1:22">
      <c r="A18" t="s">
        <v>45</v>
      </c>
      <c r="B18" s="48">
        <v>0.22</v>
      </c>
      <c r="C18" s="46">
        <f>-$B$18/4*C17</f>
        <v>-36.299999999999997</v>
      </c>
      <c r="D18" s="46">
        <f t="shared" ref="D18:V18" si="4">-$B$18/4*D17</f>
        <v>-39.253500000000003</v>
      </c>
      <c r="E18" s="46">
        <f t="shared" si="4"/>
        <v>-42.044557500000003</v>
      </c>
      <c r="F18" s="46">
        <f t="shared" si="4"/>
        <v>-46.3321068375</v>
      </c>
      <c r="G18" s="46">
        <f t="shared" si="4"/>
        <v>-50.383840961437507</v>
      </c>
      <c r="H18" s="46">
        <f t="shared" si="4"/>
        <v>-60.812729708558443</v>
      </c>
      <c r="I18" s="46">
        <f t="shared" si="4"/>
        <v>-70.66802957458772</v>
      </c>
      <c r="J18" s="46">
        <f t="shared" si="4"/>
        <v>-79.981287947985393</v>
      </c>
      <c r="K18" s="46">
        <f t="shared" si="4"/>
        <v>-88.782317110846193</v>
      </c>
      <c r="L18" s="46">
        <f t="shared" si="4"/>
        <v>-97.099289669749652</v>
      </c>
      <c r="M18" s="46">
        <f t="shared" si="4"/>
        <v>-104.95882873791344</v>
      </c>
      <c r="N18" s="46">
        <f t="shared" si="4"/>
        <v>-112.38609315732819</v>
      </c>
      <c r="O18" s="46">
        <f t="shared" si="4"/>
        <v>-119.40485803367514</v>
      </c>
      <c r="P18" s="46">
        <f t="shared" si="4"/>
        <v>-126.03759084182299</v>
      </c>
      <c r="Q18" s="46">
        <f t="shared" si="4"/>
        <v>-132.30552334552272</v>
      </c>
      <c r="R18" s="46">
        <f t="shared" si="4"/>
        <v>-138.22871956151897</v>
      </c>
      <c r="S18" s="46">
        <f t="shared" si="4"/>
        <v>-143.82613998563545</v>
      </c>
      <c r="T18" s="46">
        <f t="shared" si="4"/>
        <v>-149.11570228642549</v>
      </c>
      <c r="U18" s="46">
        <f t="shared" si="4"/>
        <v>-154.11433866067208</v>
      </c>
      <c r="V18" s="46">
        <f t="shared" si="4"/>
        <v>-158.83805003433511</v>
      </c>
    </row>
    <row r="19" spans="1:22">
      <c r="A19" s="51" t="s">
        <v>46</v>
      </c>
      <c r="B19" s="52"/>
      <c r="C19" s="52">
        <v>3</v>
      </c>
      <c r="D19" s="52">
        <f>C19</f>
        <v>3</v>
      </c>
      <c r="E19" s="52">
        <v>4</v>
      </c>
      <c r="F19" s="52">
        <v>4</v>
      </c>
      <c r="G19" s="53">
        <v>8</v>
      </c>
      <c r="H19" s="53">
        <f>G19</f>
        <v>8</v>
      </c>
      <c r="I19" s="53">
        <v>8</v>
      </c>
      <c r="J19" s="53">
        <v>8</v>
      </c>
      <c r="K19" s="53">
        <v>8</v>
      </c>
      <c r="L19" s="53">
        <f>K19</f>
        <v>8</v>
      </c>
      <c r="M19" s="53">
        <f>L19</f>
        <v>8</v>
      </c>
      <c r="N19" s="53">
        <f>M19</f>
        <v>8</v>
      </c>
      <c r="O19" s="53">
        <f t="shared" ref="O19:R19" si="5">N19</f>
        <v>8</v>
      </c>
      <c r="P19" s="53">
        <f t="shared" si="5"/>
        <v>8</v>
      </c>
      <c r="Q19" s="53">
        <f t="shared" si="5"/>
        <v>8</v>
      </c>
      <c r="R19" s="53">
        <f t="shared" si="5"/>
        <v>8</v>
      </c>
      <c r="S19" s="53">
        <v>8</v>
      </c>
      <c r="T19" s="53">
        <v>8</v>
      </c>
      <c r="U19" s="53">
        <f t="shared" ref="U19:V19" si="6">T19</f>
        <v>8</v>
      </c>
      <c r="V19" s="54">
        <f t="shared" si="6"/>
        <v>8</v>
      </c>
    </row>
    <row r="20" spans="1:22">
      <c r="A20" t="s">
        <v>47</v>
      </c>
      <c r="B20">
        <v>30</v>
      </c>
      <c r="C20">
        <f>C19*$B$20</f>
        <v>90</v>
      </c>
      <c r="D20">
        <f t="shared" ref="D20:V20" si="7">D19*$B$20</f>
        <v>90</v>
      </c>
      <c r="E20">
        <f t="shared" si="7"/>
        <v>120</v>
      </c>
      <c r="F20">
        <f t="shared" si="7"/>
        <v>120</v>
      </c>
      <c r="G20">
        <f t="shared" si="7"/>
        <v>240</v>
      </c>
      <c r="H20">
        <f t="shared" si="7"/>
        <v>240</v>
      </c>
      <c r="I20">
        <f t="shared" si="7"/>
        <v>240</v>
      </c>
      <c r="J20">
        <f t="shared" si="7"/>
        <v>240</v>
      </c>
      <c r="K20" s="47">
        <f>K19*$B$20</f>
        <v>240</v>
      </c>
      <c r="L20">
        <f t="shared" si="7"/>
        <v>240</v>
      </c>
      <c r="M20">
        <f t="shared" si="7"/>
        <v>240</v>
      </c>
      <c r="N20">
        <f t="shared" si="7"/>
        <v>240</v>
      </c>
      <c r="O20">
        <f t="shared" si="7"/>
        <v>240</v>
      </c>
      <c r="P20">
        <f t="shared" si="7"/>
        <v>240</v>
      </c>
      <c r="Q20">
        <f t="shared" si="7"/>
        <v>240</v>
      </c>
      <c r="R20">
        <f t="shared" si="7"/>
        <v>240</v>
      </c>
      <c r="S20">
        <f t="shared" si="7"/>
        <v>240</v>
      </c>
      <c r="T20">
        <f t="shared" si="7"/>
        <v>240</v>
      </c>
      <c r="U20">
        <f t="shared" si="7"/>
        <v>240</v>
      </c>
      <c r="V20">
        <f t="shared" si="7"/>
        <v>240</v>
      </c>
    </row>
    <row r="21" spans="1:22">
      <c r="A21" t="s">
        <v>48</v>
      </c>
      <c r="C21" s="47">
        <f>C17+C18+C20</f>
        <v>713.7</v>
      </c>
      <c r="D21" s="47">
        <f t="shared" ref="D21:V21" si="8">D17+D18+D20</f>
        <v>764.44650000000001</v>
      </c>
      <c r="E21" s="47">
        <f t="shared" si="8"/>
        <v>842.40194250000002</v>
      </c>
      <c r="F21" s="47">
        <f t="shared" si="8"/>
        <v>916.06983566250005</v>
      </c>
      <c r="G21" s="46">
        <f t="shared" si="8"/>
        <v>1105.6859947010626</v>
      </c>
      <c r="H21" s="46">
        <f t="shared" si="8"/>
        <v>1284.8732649925041</v>
      </c>
      <c r="I21" s="46">
        <f t="shared" si="8"/>
        <v>1454.2052354179164</v>
      </c>
      <c r="J21" s="46">
        <f t="shared" si="8"/>
        <v>1614.2239474699309</v>
      </c>
      <c r="K21" s="46">
        <f t="shared" si="8"/>
        <v>1765.4416303590847</v>
      </c>
      <c r="L21" s="46">
        <f t="shared" si="8"/>
        <v>1908.3423406893351</v>
      </c>
      <c r="M21" s="46">
        <f t="shared" si="8"/>
        <v>2043.3835119514217</v>
      </c>
      <c r="N21" s="46">
        <f t="shared" si="8"/>
        <v>2170.9974187940934</v>
      </c>
      <c r="O21" s="46">
        <f t="shared" si="8"/>
        <v>2291.5925607604181</v>
      </c>
      <c r="P21" s="46">
        <f t="shared" si="8"/>
        <v>2405.5549699185949</v>
      </c>
      <c r="Q21" s="46">
        <f t="shared" si="8"/>
        <v>2513.2494465730724</v>
      </c>
      <c r="R21" s="46">
        <f t="shared" si="8"/>
        <v>2615.0207270115534</v>
      </c>
      <c r="S21" s="46">
        <f t="shared" si="8"/>
        <v>2711.1945870259178</v>
      </c>
      <c r="T21" s="46">
        <f t="shared" si="8"/>
        <v>2802.0788847394924</v>
      </c>
      <c r="U21" s="46">
        <f t="shared" si="8"/>
        <v>2887.9645460788201</v>
      </c>
      <c r="V21" s="46">
        <f t="shared" si="8"/>
        <v>2969.1264960444851</v>
      </c>
    </row>
    <row r="22" spans="1:22">
      <c r="C22"/>
      <c r="D22"/>
      <c r="E22"/>
      <c r="F22" s="47">
        <f>F21-C17</f>
        <v>256.06983566250005</v>
      </c>
      <c r="G22"/>
      <c r="H22"/>
      <c r="I22"/>
      <c r="J22" s="47">
        <f>J21-F21</f>
        <v>698.15411180743081</v>
      </c>
      <c r="K22"/>
      <c r="L22"/>
      <c r="M22"/>
      <c r="N22" s="47">
        <f>N21-J21</f>
        <v>556.77347132416253</v>
      </c>
    </row>
    <row r="23" spans="1:22">
      <c r="A23" t="s">
        <v>16</v>
      </c>
      <c r="B23">
        <v>110</v>
      </c>
      <c r="C23" s="44">
        <f>ROUND(C21/$B$23,0)</f>
        <v>6</v>
      </c>
      <c r="D23" s="44">
        <f t="shared" ref="D23:V23" si="9">ROUND(D21/$B$23,0)</f>
        <v>7</v>
      </c>
      <c r="E23" s="44">
        <f t="shared" si="9"/>
        <v>8</v>
      </c>
      <c r="F23" s="44">
        <f t="shared" si="9"/>
        <v>8</v>
      </c>
      <c r="G23" s="44">
        <f t="shared" si="9"/>
        <v>10</v>
      </c>
      <c r="H23" s="44">
        <f t="shared" si="9"/>
        <v>12</v>
      </c>
      <c r="I23" s="44">
        <f t="shared" si="9"/>
        <v>13</v>
      </c>
      <c r="J23" s="44">
        <f t="shared" si="9"/>
        <v>15</v>
      </c>
      <c r="K23" s="44">
        <f t="shared" si="9"/>
        <v>16</v>
      </c>
      <c r="L23" s="44">
        <f t="shared" si="9"/>
        <v>17</v>
      </c>
      <c r="M23" s="44">
        <f t="shared" si="9"/>
        <v>19</v>
      </c>
      <c r="N23" s="44">
        <f t="shared" si="9"/>
        <v>20</v>
      </c>
      <c r="O23" s="44">
        <f t="shared" si="9"/>
        <v>21</v>
      </c>
      <c r="P23" s="44">
        <f t="shared" si="9"/>
        <v>22</v>
      </c>
      <c r="Q23" s="44">
        <f t="shared" si="9"/>
        <v>23</v>
      </c>
      <c r="R23" s="44">
        <f t="shared" si="9"/>
        <v>24</v>
      </c>
      <c r="S23" s="44">
        <f t="shared" si="9"/>
        <v>25</v>
      </c>
      <c r="T23" s="44">
        <f t="shared" si="9"/>
        <v>25</v>
      </c>
      <c r="U23" s="44">
        <f t="shared" si="9"/>
        <v>26</v>
      </c>
      <c r="V23" s="44">
        <f t="shared" si="9"/>
        <v>27</v>
      </c>
    </row>
    <row r="25" spans="1:22">
      <c r="A25" s="69" t="s">
        <v>77</v>
      </c>
      <c r="B25" s="70"/>
      <c r="C25" s="71">
        <v>34000000</v>
      </c>
      <c r="D25" s="71">
        <f>C25*(1+D26)</f>
        <v>34510000</v>
      </c>
      <c r="E25" s="71">
        <f t="shared" ref="E25:U25" si="10">D25*(1+E26)</f>
        <v>35027650</v>
      </c>
      <c r="F25" s="71">
        <f t="shared" si="10"/>
        <v>35553064.75</v>
      </c>
      <c r="G25" s="71">
        <f t="shared" si="10"/>
        <v>36086360.721249998</v>
      </c>
      <c r="H25" s="71">
        <f t="shared" si="10"/>
        <v>36627656.132068746</v>
      </c>
      <c r="I25" s="71">
        <f t="shared" si="10"/>
        <v>37177070.974049777</v>
      </c>
      <c r="J25" s="71">
        <f t="shared" si="10"/>
        <v>37734727.038660519</v>
      </c>
      <c r="K25" s="71">
        <f t="shared" si="10"/>
        <v>38300747.944240421</v>
      </c>
      <c r="L25" s="71">
        <f t="shared" si="10"/>
        <v>38875259.163404025</v>
      </c>
      <c r="M25" s="71">
        <f t="shared" si="10"/>
        <v>39458388.050855085</v>
      </c>
      <c r="N25" s="71">
        <f t="shared" si="10"/>
        <v>40050263.871617906</v>
      </c>
      <c r="O25" s="71">
        <f t="shared" si="10"/>
        <v>40651017.82969217</v>
      </c>
      <c r="P25" s="71">
        <f t="shared" si="10"/>
        <v>41260783.097137548</v>
      </c>
      <c r="Q25" s="71">
        <f t="shared" si="10"/>
        <v>41879694.843594611</v>
      </c>
      <c r="R25" s="71">
        <f t="shared" si="10"/>
        <v>42507890.266248524</v>
      </c>
      <c r="S25" s="71">
        <f t="shared" si="10"/>
        <v>43145508.620242245</v>
      </c>
      <c r="T25" s="71">
        <f t="shared" si="10"/>
        <v>43792691.249545872</v>
      </c>
      <c r="U25" s="71">
        <f t="shared" si="10"/>
        <v>44449581.618289053</v>
      </c>
      <c r="V25" s="72">
        <f>U25*(1+V26)</f>
        <v>45116325.342563383</v>
      </c>
    </row>
    <row r="26" spans="1:22">
      <c r="A26" s="73"/>
      <c r="B26" s="74"/>
      <c r="C26" s="75"/>
      <c r="D26" s="76">
        <f>0.06/4</f>
        <v>1.4999999999999999E-2</v>
      </c>
      <c r="E26" s="76">
        <f>D26</f>
        <v>1.4999999999999999E-2</v>
      </c>
      <c r="F26" s="76">
        <f t="shared" ref="F26:V26" si="11">E26</f>
        <v>1.4999999999999999E-2</v>
      </c>
      <c r="G26" s="76">
        <f t="shared" si="11"/>
        <v>1.4999999999999999E-2</v>
      </c>
      <c r="H26" s="76">
        <f t="shared" si="11"/>
        <v>1.4999999999999999E-2</v>
      </c>
      <c r="I26" s="76">
        <f t="shared" si="11"/>
        <v>1.4999999999999999E-2</v>
      </c>
      <c r="J26" s="76">
        <f t="shared" si="11"/>
        <v>1.4999999999999999E-2</v>
      </c>
      <c r="K26" s="76">
        <f t="shared" si="11"/>
        <v>1.4999999999999999E-2</v>
      </c>
      <c r="L26" s="76">
        <f t="shared" si="11"/>
        <v>1.4999999999999999E-2</v>
      </c>
      <c r="M26" s="76">
        <f t="shared" si="11"/>
        <v>1.4999999999999999E-2</v>
      </c>
      <c r="N26" s="76">
        <f t="shared" si="11"/>
        <v>1.4999999999999999E-2</v>
      </c>
      <c r="O26" s="76">
        <f t="shared" si="11"/>
        <v>1.4999999999999999E-2</v>
      </c>
      <c r="P26" s="76">
        <f t="shared" si="11"/>
        <v>1.4999999999999999E-2</v>
      </c>
      <c r="Q26" s="76">
        <f t="shared" si="11"/>
        <v>1.4999999999999999E-2</v>
      </c>
      <c r="R26" s="76">
        <f t="shared" si="11"/>
        <v>1.4999999999999999E-2</v>
      </c>
      <c r="S26" s="76">
        <f t="shared" si="11"/>
        <v>1.4999999999999999E-2</v>
      </c>
      <c r="T26" s="76">
        <f t="shared" si="11"/>
        <v>1.4999999999999999E-2</v>
      </c>
      <c r="U26" s="76">
        <f t="shared" si="11"/>
        <v>1.4999999999999999E-2</v>
      </c>
      <c r="V26" s="91">
        <f t="shared" si="11"/>
        <v>1.4999999999999999E-2</v>
      </c>
    </row>
    <row r="27" spans="1:22">
      <c r="A27" s="73" t="s">
        <v>78</v>
      </c>
      <c r="B27" s="74"/>
      <c r="C27" s="75"/>
      <c r="D27" s="77"/>
      <c r="E27" s="77"/>
      <c r="F27" s="78">
        <v>0.02</v>
      </c>
      <c r="G27" s="77"/>
      <c r="H27" s="77"/>
      <c r="I27" s="77"/>
      <c r="J27" s="77">
        <v>0.03</v>
      </c>
      <c r="K27" s="77"/>
      <c r="L27" s="77"/>
      <c r="M27" s="77"/>
      <c r="N27" s="77">
        <v>0.04</v>
      </c>
      <c r="O27" s="77"/>
      <c r="P27" s="77"/>
      <c r="Q27" s="77"/>
      <c r="R27" s="77">
        <v>0.05</v>
      </c>
      <c r="S27" s="77"/>
      <c r="T27" s="77"/>
      <c r="U27" s="77"/>
      <c r="V27" s="79">
        <v>0.05</v>
      </c>
    </row>
    <row r="28" spans="1:22">
      <c r="A28" s="73" t="s">
        <v>79</v>
      </c>
      <c r="B28" s="74"/>
      <c r="C28" s="75"/>
      <c r="D28" s="80">
        <f t="shared" ref="D28:U28" si="12">D27*D25</f>
        <v>0</v>
      </c>
      <c r="E28" s="80">
        <f t="shared" si="12"/>
        <v>0</v>
      </c>
      <c r="F28" s="80">
        <f t="shared" si="12"/>
        <v>711061.29500000004</v>
      </c>
      <c r="G28" s="80">
        <f t="shared" si="12"/>
        <v>0</v>
      </c>
      <c r="H28" s="80">
        <f t="shared" si="12"/>
        <v>0</v>
      </c>
      <c r="I28" s="80">
        <f t="shared" si="12"/>
        <v>0</v>
      </c>
      <c r="J28" s="80">
        <f t="shared" si="12"/>
        <v>1132041.8111598156</v>
      </c>
      <c r="K28" s="80">
        <f t="shared" si="12"/>
        <v>0</v>
      </c>
      <c r="L28" s="80">
        <f t="shared" si="12"/>
        <v>0</v>
      </c>
      <c r="M28" s="80">
        <f t="shared" si="12"/>
        <v>0</v>
      </c>
      <c r="N28" s="80">
        <f t="shared" si="12"/>
        <v>1602010.5548647163</v>
      </c>
      <c r="O28" s="80">
        <f t="shared" si="12"/>
        <v>0</v>
      </c>
      <c r="P28" s="80">
        <f t="shared" si="12"/>
        <v>0</v>
      </c>
      <c r="Q28" s="80">
        <f t="shared" si="12"/>
        <v>0</v>
      </c>
      <c r="R28" s="80">
        <f t="shared" si="12"/>
        <v>2125394.5133124264</v>
      </c>
      <c r="S28" s="80">
        <f t="shared" si="12"/>
        <v>0</v>
      </c>
      <c r="T28" s="80">
        <f t="shared" si="12"/>
        <v>0</v>
      </c>
      <c r="U28" s="80">
        <f t="shared" si="12"/>
        <v>0</v>
      </c>
      <c r="V28" s="81">
        <f>V27*V25</f>
        <v>2255816.2671281691</v>
      </c>
    </row>
    <row r="29" spans="1:22">
      <c r="A29" s="82" t="s">
        <v>80</v>
      </c>
      <c r="B29" s="83"/>
      <c r="C29" s="84"/>
      <c r="D29" s="85">
        <f t="shared" ref="D29:U29" si="13">D28/800</f>
        <v>0</v>
      </c>
      <c r="E29" s="85">
        <f t="shared" si="13"/>
        <v>0</v>
      </c>
      <c r="F29" s="85">
        <f t="shared" si="13"/>
        <v>888.82661875000008</v>
      </c>
      <c r="G29" s="85">
        <f t="shared" si="13"/>
        <v>0</v>
      </c>
      <c r="H29" s="85">
        <f t="shared" si="13"/>
        <v>0</v>
      </c>
      <c r="I29" s="85">
        <f t="shared" si="13"/>
        <v>0</v>
      </c>
      <c r="J29" s="85">
        <f t="shared" si="13"/>
        <v>1415.0522639497694</v>
      </c>
      <c r="K29" s="85">
        <f t="shared" si="13"/>
        <v>0</v>
      </c>
      <c r="L29" s="85">
        <f t="shared" si="13"/>
        <v>0</v>
      </c>
      <c r="M29" s="85">
        <f t="shared" si="13"/>
        <v>0</v>
      </c>
      <c r="N29" s="85">
        <f t="shared" si="13"/>
        <v>2002.5131935808954</v>
      </c>
      <c r="O29" s="85">
        <f t="shared" si="13"/>
        <v>0</v>
      </c>
      <c r="P29" s="85">
        <f t="shared" si="13"/>
        <v>0</v>
      </c>
      <c r="Q29" s="85">
        <f t="shared" si="13"/>
        <v>0</v>
      </c>
      <c r="R29" s="85">
        <f t="shared" si="13"/>
        <v>2656.7431416405329</v>
      </c>
      <c r="S29" s="85">
        <f t="shared" si="13"/>
        <v>0</v>
      </c>
      <c r="T29" s="85">
        <f t="shared" si="13"/>
        <v>0</v>
      </c>
      <c r="U29" s="85">
        <f t="shared" si="13"/>
        <v>0</v>
      </c>
      <c r="V29" s="86">
        <f>V28/800</f>
        <v>2819.7703339102113</v>
      </c>
    </row>
    <row r="30" spans="1:22">
      <c r="A30" s="87"/>
      <c r="B30" s="87"/>
      <c r="C30" s="88"/>
      <c r="D30" s="89"/>
      <c r="E30" s="89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</row>
    <row r="31" spans="1:22">
      <c r="A31" s="87"/>
      <c r="B31" s="87"/>
      <c r="C31" s="88"/>
      <c r="D31" s="89"/>
      <c r="E31" s="89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</row>
    <row r="32" spans="1:22">
      <c r="A32" s="87"/>
      <c r="B32" s="87"/>
      <c r="C32" s="88"/>
      <c r="D32" s="89"/>
      <c r="E32" s="89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</row>
    <row r="33" spans="1:22">
      <c r="A33" s="87"/>
      <c r="B33" s="87"/>
      <c r="C33" s="88"/>
      <c r="D33" s="89"/>
      <c r="E33" s="89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</row>
    <row r="34" spans="1:22">
      <c r="A34" s="45" t="s">
        <v>60</v>
      </c>
      <c r="B34" s="55" t="s">
        <v>54</v>
      </c>
      <c r="C34" s="49" t="s">
        <v>55</v>
      </c>
      <c r="D34" s="49" t="s">
        <v>56</v>
      </c>
      <c r="E34" s="50"/>
    </row>
    <row r="35" spans="1:22">
      <c r="A35" t="s">
        <v>53</v>
      </c>
      <c r="B35" s="46" t="s">
        <v>130</v>
      </c>
      <c r="C35" s="46" t="s">
        <v>130</v>
      </c>
      <c r="D35" s="44" t="s">
        <v>57</v>
      </c>
    </row>
    <row r="36" spans="1:22">
      <c r="A36" t="s">
        <v>58</v>
      </c>
      <c r="B36" s="46" t="s">
        <v>130</v>
      </c>
      <c r="C36" s="46" t="s">
        <v>130</v>
      </c>
      <c r="D36" s="44" t="s">
        <v>62</v>
      </c>
      <c r="E36" s="44" t="s">
        <v>63</v>
      </c>
    </row>
    <row r="37" spans="1:22">
      <c r="A37" t="s">
        <v>59</v>
      </c>
      <c r="B37" s="46" t="s">
        <v>130</v>
      </c>
      <c r="C37" s="46" t="s">
        <v>130</v>
      </c>
      <c r="D37" s="44" t="s">
        <v>61</v>
      </c>
      <c r="E37" s="44" t="s">
        <v>63</v>
      </c>
    </row>
    <row r="38" spans="1:22">
      <c r="A38" t="s">
        <v>64</v>
      </c>
      <c r="B38" s="46" t="s">
        <v>130</v>
      </c>
      <c r="C38" s="46" t="s">
        <v>130</v>
      </c>
      <c r="D38" s="44" t="s">
        <v>61</v>
      </c>
      <c r="H38" s="65"/>
    </row>
    <row r="39" spans="1:22">
      <c r="A39" t="s">
        <v>68</v>
      </c>
      <c r="B39" s="46" t="s">
        <v>130</v>
      </c>
      <c r="C39" s="46" t="s">
        <v>130</v>
      </c>
      <c r="D39" s="44" t="s">
        <v>70</v>
      </c>
    </row>
    <row r="40" spans="1:22">
      <c r="A40" t="s">
        <v>69</v>
      </c>
      <c r="B40" s="46" t="s">
        <v>130</v>
      </c>
      <c r="C40" s="46" t="s">
        <v>130</v>
      </c>
      <c r="D40" s="44" t="s">
        <v>70</v>
      </c>
    </row>
    <row r="41" spans="1:22">
      <c r="A41" t="s">
        <v>71</v>
      </c>
      <c r="B41" s="46" t="s">
        <v>130</v>
      </c>
      <c r="C41" s="46" t="s">
        <v>130</v>
      </c>
      <c r="E41" s="44" t="s">
        <v>73</v>
      </c>
    </row>
    <row r="42" spans="1:22">
      <c r="A42" t="s">
        <v>72</v>
      </c>
      <c r="B42" s="46" t="s">
        <v>130</v>
      </c>
      <c r="C42" s="46" t="s">
        <v>130</v>
      </c>
      <c r="E42" s="44" t="s">
        <v>73</v>
      </c>
    </row>
    <row r="43" spans="1:22">
      <c r="B43" s="46" t="s">
        <v>130</v>
      </c>
      <c r="C43" s="46" t="s">
        <v>130</v>
      </c>
    </row>
    <row r="44" spans="1:22">
      <c r="A44" t="s">
        <v>74</v>
      </c>
      <c r="B44" s="46" t="s">
        <v>130</v>
      </c>
      <c r="C44" s="46" t="s">
        <v>130</v>
      </c>
    </row>
    <row r="45" spans="1:22">
      <c r="A45" s="56" t="s">
        <v>75</v>
      </c>
      <c r="B45" s="46" t="s">
        <v>130</v>
      </c>
      <c r="C45" s="46" t="s">
        <v>130</v>
      </c>
      <c r="E45" s="44" t="s">
        <v>76</v>
      </c>
    </row>
    <row r="46" spans="1:22">
      <c r="B46" s="46" t="s">
        <v>130</v>
      </c>
      <c r="C46" s="46" t="s">
        <v>130</v>
      </c>
    </row>
    <row r="47" spans="1:22">
      <c r="B47" s="46" t="s">
        <v>130</v>
      </c>
      <c r="C47" s="46" t="s">
        <v>130</v>
      </c>
    </row>
    <row r="48" spans="1:22">
      <c r="A48" s="45" t="s">
        <v>65</v>
      </c>
      <c r="B48" s="46" t="s">
        <v>130</v>
      </c>
      <c r="C48" s="46" t="s">
        <v>130</v>
      </c>
      <c r="D48" s="50"/>
      <c r="E48" s="50"/>
    </row>
    <row r="49" spans="1:4">
      <c r="A49" t="s">
        <v>66</v>
      </c>
      <c r="B49" s="46" t="s">
        <v>130</v>
      </c>
      <c r="C49" s="46" t="s">
        <v>130</v>
      </c>
      <c r="D49" s="44" t="s">
        <v>67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0.59999389629810485"/>
    <pageSetUpPr fitToPage="1"/>
  </sheetPr>
  <dimension ref="A1:Z57"/>
  <sheetViews>
    <sheetView workbookViewId="0">
      <pane xSplit="5" ySplit="9" topLeftCell="F10" activePane="bottomRight" state="frozen"/>
      <selection pane="topRight" activeCell="C1" sqref="C1"/>
      <selection pane="bottomLeft" activeCell="A9" sqref="A9"/>
      <selection pane="bottomRight" activeCell="A46" sqref="A46"/>
    </sheetView>
  </sheetViews>
  <sheetFormatPr baseColWidth="10" defaultColWidth="8.83203125" defaultRowHeight="13" x14ac:dyDescent="0"/>
  <cols>
    <col min="1" max="1" width="48.33203125" style="93" customWidth="1"/>
    <col min="2" max="6" width="19.5" style="93" customWidth="1"/>
    <col min="7" max="26" width="10.33203125" style="93" customWidth="1"/>
    <col min="27" max="27" width="10.6640625" style="93" bestFit="1" customWidth="1"/>
    <col min="28" max="16384" width="8.83203125" style="93"/>
  </cols>
  <sheetData>
    <row r="1" spans="1:26" ht="15">
      <c r="A1" s="92" t="s">
        <v>86</v>
      </c>
      <c r="B1" s="92"/>
      <c r="C1" s="92"/>
      <c r="D1" s="92"/>
    </row>
    <row r="3" spans="1:26">
      <c r="A3" s="94" t="s">
        <v>16</v>
      </c>
      <c r="B3" s="95"/>
      <c r="C3" s="95"/>
      <c r="D3" s="95"/>
      <c r="E3" s="95"/>
      <c r="F3" s="95"/>
      <c r="G3" s="96">
        <v>8</v>
      </c>
      <c r="H3" s="96">
        <v>8</v>
      </c>
      <c r="I3" s="96">
        <v>9</v>
      </c>
      <c r="J3" s="96">
        <v>10</v>
      </c>
      <c r="K3" s="96">
        <v>10</v>
      </c>
      <c r="L3" s="96">
        <v>12</v>
      </c>
      <c r="M3" s="96">
        <v>13</v>
      </c>
      <c r="N3" s="96">
        <v>15</v>
      </c>
      <c r="O3" s="96">
        <v>16</v>
      </c>
      <c r="P3" s="96">
        <v>17</v>
      </c>
      <c r="Q3" s="96">
        <v>19</v>
      </c>
      <c r="R3" s="96">
        <v>20</v>
      </c>
      <c r="S3" s="96">
        <v>21</v>
      </c>
      <c r="T3" s="96">
        <v>22</v>
      </c>
      <c r="U3" s="96">
        <v>23</v>
      </c>
      <c r="V3" s="96">
        <v>24</v>
      </c>
      <c r="W3" s="96">
        <v>25</v>
      </c>
      <c r="X3" s="96">
        <v>25</v>
      </c>
      <c r="Y3" s="96">
        <v>26</v>
      </c>
      <c r="Z3" s="97">
        <v>27</v>
      </c>
    </row>
    <row r="4" spans="1:26">
      <c r="A4" s="98" t="s">
        <v>46</v>
      </c>
      <c r="B4" s="99"/>
      <c r="C4" s="99"/>
      <c r="D4" s="99"/>
      <c r="E4" s="99"/>
      <c r="F4" s="99"/>
      <c r="G4" s="100">
        <v>3</v>
      </c>
      <c r="H4" s="100">
        <v>3</v>
      </c>
      <c r="I4" s="100">
        <v>4</v>
      </c>
      <c r="J4" s="100">
        <v>4</v>
      </c>
      <c r="K4" s="100">
        <v>8</v>
      </c>
      <c r="L4" s="100">
        <v>8</v>
      </c>
      <c r="M4" s="100">
        <v>8</v>
      </c>
      <c r="N4" s="100">
        <v>8</v>
      </c>
      <c r="O4" s="100">
        <v>8</v>
      </c>
      <c r="P4" s="100">
        <v>8</v>
      </c>
      <c r="Q4" s="100">
        <v>8</v>
      </c>
      <c r="R4" s="100">
        <v>8</v>
      </c>
      <c r="S4" s="100">
        <v>8</v>
      </c>
      <c r="T4" s="100">
        <v>8</v>
      </c>
      <c r="U4" s="100">
        <v>8</v>
      </c>
      <c r="V4" s="100">
        <v>8</v>
      </c>
      <c r="W4" s="100">
        <v>8</v>
      </c>
      <c r="X4" s="100">
        <v>8</v>
      </c>
      <c r="Y4" s="100">
        <v>8</v>
      </c>
      <c r="Z4" s="100">
        <v>8</v>
      </c>
    </row>
    <row r="5" spans="1:26">
      <c r="A5" s="101" t="s">
        <v>87</v>
      </c>
      <c r="B5" s="102"/>
      <c r="C5" s="102"/>
      <c r="D5" s="102"/>
      <c r="E5" s="102"/>
      <c r="F5" s="102"/>
      <c r="G5" s="103">
        <v>713.7</v>
      </c>
      <c r="H5" s="103">
        <v>764.44650000000001</v>
      </c>
      <c r="I5" s="103">
        <v>842.40194250000002</v>
      </c>
      <c r="J5" s="103">
        <v>916.06983566250005</v>
      </c>
      <c r="K5" s="103">
        <v>1105.6859947010626</v>
      </c>
      <c r="L5" s="103">
        <v>1284.8732649925041</v>
      </c>
      <c r="M5" s="103">
        <v>1454.2052354179164</v>
      </c>
      <c r="N5" s="103">
        <v>1614.2239474699309</v>
      </c>
      <c r="O5" s="103">
        <v>1765.4416303590847</v>
      </c>
      <c r="P5" s="103">
        <v>1908.3423406893351</v>
      </c>
      <c r="Q5" s="103">
        <v>2043.3835119514217</v>
      </c>
      <c r="R5" s="103">
        <v>2170.9974187940934</v>
      </c>
      <c r="S5" s="103">
        <v>2291.5925607604181</v>
      </c>
      <c r="T5" s="103">
        <v>2405.5549699185949</v>
      </c>
      <c r="U5" s="103">
        <v>2513.2494465730724</v>
      </c>
      <c r="V5" s="103">
        <v>2615.0207270115534</v>
      </c>
      <c r="W5" s="103">
        <v>2711.1945870259178</v>
      </c>
      <c r="X5" s="103">
        <v>2802.0788847394924</v>
      </c>
      <c r="Y5" s="103">
        <v>2887.9645460788201</v>
      </c>
      <c r="Z5" s="104">
        <v>2969.1264960444851</v>
      </c>
    </row>
    <row r="6" spans="1:26">
      <c r="A6" s="131"/>
      <c r="B6" s="135"/>
    </row>
    <row r="7" spans="1:26" s="131" customFormat="1" ht="14" thickBot="1">
      <c r="B7" s="132"/>
      <c r="G7" s="133">
        <v>1</v>
      </c>
      <c r="H7" s="133">
        <v>1</v>
      </c>
      <c r="I7" s="133">
        <v>1</v>
      </c>
      <c r="J7" s="133">
        <v>1</v>
      </c>
      <c r="K7" s="133">
        <v>2</v>
      </c>
      <c r="L7" s="133">
        <v>2</v>
      </c>
      <c r="M7" s="133">
        <v>2</v>
      </c>
      <c r="N7" s="133">
        <v>2</v>
      </c>
      <c r="O7" s="133">
        <v>3</v>
      </c>
      <c r="P7" s="133">
        <v>3</v>
      </c>
      <c r="Q7" s="133">
        <v>3</v>
      </c>
      <c r="R7" s="133">
        <v>3</v>
      </c>
      <c r="S7" s="133">
        <v>4</v>
      </c>
      <c r="T7" s="133">
        <v>4</v>
      </c>
      <c r="U7" s="133">
        <v>4</v>
      </c>
      <c r="V7" s="133">
        <v>4</v>
      </c>
      <c r="W7" s="133">
        <v>5</v>
      </c>
      <c r="X7" s="133">
        <v>5</v>
      </c>
      <c r="Y7" s="133">
        <v>5</v>
      </c>
      <c r="Z7" s="133">
        <v>5</v>
      </c>
    </row>
    <row r="8" spans="1:26" ht="16" thickBot="1">
      <c r="G8" s="145">
        <v>2015</v>
      </c>
      <c r="H8" s="146"/>
      <c r="I8" s="146"/>
      <c r="J8" s="147"/>
      <c r="K8" s="145">
        <v>2016</v>
      </c>
      <c r="L8" s="146"/>
      <c r="M8" s="146"/>
      <c r="N8" s="147"/>
      <c r="O8" s="145">
        <v>2017</v>
      </c>
      <c r="P8" s="146"/>
      <c r="Q8" s="146"/>
      <c r="R8" s="147"/>
      <c r="S8" s="145">
        <v>2018</v>
      </c>
      <c r="T8" s="146"/>
      <c r="U8" s="146"/>
      <c r="V8" s="147"/>
      <c r="W8" s="145">
        <v>2019</v>
      </c>
      <c r="X8" s="146"/>
      <c r="Y8" s="146"/>
      <c r="Z8" s="147"/>
    </row>
    <row r="9" spans="1:26" s="107" customFormat="1" ht="18" thickBot="1">
      <c r="A9" s="105" t="s">
        <v>86</v>
      </c>
      <c r="B9" s="106" t="s">
        <v>88</v>
      </c>
      <c r="C9" s="106" t="s">
        <v>89</v>
      </c>
      <c r="D9" s="106" t="s">
        <v>19</v>
      </c>
      <c r="F9" s="108" t="s">
        <v>90</v>
      </c>
      <c r="G9" s="109" t="s">
        <v>20</v>
      </c>
      <c r="H9" s="109" t="s">
        <v>21</v>
      </c>
      <c r="I9" s="109" t="s">
        <v>22</v>
      </c>
      <c r="J9" s="110" t="s">
        <v>23</v>
      </c>
      <c r="K9" s="111" t="s">
        <v>20</v>
      </c>
      <c r="L9" s="109" t="s">
        <v>21</v>
      </c>
      <c r="M9" s="109" t="s">
        <v>22</v>
      </c>
      <c r="N9" s="110" t="s">
        <v>23</v>
      </c>
      <c r="O9" s="111" t="s">
        <v>20</v>
      </c>
      <c r="P9" s="109" t="s">
        <v>21</v>
      </c>
      <c r="Q9" s="109" t="s">
        <v>22</v>
      </c>
      <c r="R9" s="110" t="s">
        <v>23</v>
      </c>
      <c r="S9" s="111" t="s">
        <v>20</v>
      </c>
      <c r="T9" s="109" t="s">
        <v>21</v>
      </c>
      <c r="U9" s="109" t="s">
        <v>22</v>
      </c>
      <c r="V9" s="110" t="s">
        <v>23</v>
      </c>
      <c r="W9" s="111" t="s">
        <v>20</v>
      </c>
      <c r="X9" s="109" t="s">
        <v>21</v>
      </c>
      <c r="Y9" s="109" t="s">
        <v>22</v>
      </c>
      <c r="Z9" s="110" t="s">
        <v>23</v>
      </c>
    </row>
    <row r="10" spans="1:26">
      <c r="F10" s="112"/>
      <c r="G10" s="113"/>
      <c r="H10" s="114"/>
      <c r="I10" s="114"/>
      <c r="J10" s="115"/>
      <c r="K10" s="116"/>
      <c r="L10" s="117"/>
      <c r="M10" s="117"/>
      <c r="N10" s="118"/>
      <c r="O10" s="116"/>
      <c r="P10" s="117"/>
      <c r="Q10" s="117"/>
      <c r="R10" s="118"/>
      <c r="S10" s="116"/>
      <c r="T10" s="117"/>
      <c r="U10" s="117"/>
      <c r="V10" s="118"/>
      <c r="W10" s="116"/>
      <c r="X10" s="117"/>
      <c r="Y10" s="117"/>
      <c r="Z10" s="118"/>
    </row>
    <row r="11" spans="1:26">
      <c r="A11" s="119" t="s">
        <v>91</v>
      </c>
      <c r="B11" s="119"/>
      <c r="C11" s="119"/>
      <c r="D11" s="119"/>
      <c r="F11" s="120">
        <f t="shared" ref="F11:Z11" si="0">SUM(F12:F15)</f>
        <v>4</v>
      </c>
      <c r="G11" s="121">
        <f t="shared" si="0"/>
        <v>4</v>
      </c>
      <c r="H11" s="122">
        <f t="shared" si="0"/>
        <v>4</v>
      </c>
      <c r="I11" s="122">
        <f t="shared" si="0"/>
        <v>4</v>
      </c>
      <c r="J11" s="123">
        <f t="shared" si="0"/>
        <v>4</v>
      </c>
      <c r="K11" s="121">
        <f t="shared" si="0"/>
        <v>4</v>
      </c>
      <c r="L11" s="122">
        <f t="shared" si="0"/>
        <v>4</v>
      </c>
      <c r="M11" s="122">
        <f t="shared" si="0"/>
        <v>4</v>
      </c>
      <c r="N11" s="123">
        <f t="shared" si="0"/>
        <v>4</v>
      </c>
      <c r="O11" s="121">
        <f t="shared" si="0"/>
        <v>4</v>
      </c>
      <c r="P11" s="122">
        <f t="shared" si="0"/>
        <v>4</v>
      </c>
      <c r="Q11" s="122">
        <f t="shared" si="0"/>
        <v>4</v>
      </c>
      <c r="R11" s="123">
        <f t="shared" si="0"/>
        <v>4</v>
      </c>
      <c r="S11" s="121">
        <f t="shared" si="0"/>
        <v>4</v>
      </c>
      <c r="T11" s="122">
        <f t="shared" si="0"/>
        <v>4</v>
      </c>
      <c r="U11" s="122">
        <f t="shared" si="0"/>
        <v>4</v>
      </c>
      <c r="V11" s="123">
        <f t="shared" si="0"/>
        <v>4</v>
      </c>
      <c r="W11" s="121">
        <f t="shared" si="0"/>
        <v>4</v>
      </c>
      <c r="X11" s="122">
        <f t="shared" si="0"/>
        <v>4</v>
      </c>
      <c r="Y11" s="122">
        <f t="shared" si="0"/>
        <v>4</v>
      </c>
      <c r="Z11" s="123">
        <f t="shared" si="0"/>
        <v>4</v>
      </c>
    </row>
    <row r="12" spans="1:26">
      <c r="A12" s="124" t="s">
        <v>92</v>
      </c>
      <c r="B12" s="93" t="s">
        <v>85</v>
      </c>
      <c r="C12" s="124" t="s">
        <v>93</v>
      </c>
      <c r="D12" s="124" t="s">
        <v>129</v>
      </c>
      <c r="F12" s="112">
        <v>1</v>
      </c>
      <c r="G12" s="116">
        <v>1</v>
      </c>
      <c r="H12" s="117">
        <v>1</v>
      </c>
      <c r="I12" s="117">
        <v>1</v>
      </c>
      <c r="J12" s="118">
        <v>1</v>
      </c>
      <c r="K12" s="116">
        <v>1</v>
      </c>
      <c r="L12" s="117">
        <v>1</v>
      </c>
      <c r="M12" s="117">
        <v>1</v>
      </c>
      <c r="N12" s="118">
        <v>1</v>
      </c>
      <c r="O12" s="116">
        <v>1</v>
      </c>
      <c r="P12" s="117">
        <v>1</v>
      </c>
      <c r="Q12" s="117">
        <v>1</v>
      </c>
      <c r="R12" s="118">
        <v>1</v>
      </c>
      <c r="S12" s="116">
        <v>1</v>
      </c>
      <c r="T12" s="117">
        <v>1</v>
      </c>
      <c r="U12" s="117">
        <v>1</v>
      </c>
      <c r="V12" s="118">
        <v>1</v>
      </c>
      <c r="W12" s="116">
        <v>1</v>
      </c>
      <c r="X12" s="117">
        <v>1</v>
      </c>
      <c r="Y12" s="117">
        <v>1</v>
      </c>
      <c r="Z12" s="118">
        <v>1</v>
      </c>
    </row>
    <row r="13" spans="1:26">
      <c r="A13" s="124" t="s">
        <v>94</v>
      </c>
      <c r="B13" s="93" t="s">
        <v>85</v>
      </c>
      <c r="C13" s="124" t="s">
        <v>93</v>
      </c>
      <c r="D13" s="124" t="s">
        <v>129</v>
      </c>
      <c r="F13" s="112">
        <v>1</v>
      </c>
      <c r="G13" s="116">
        <v>1</v>
      </c>
      <c r="H13" s="117">
        <v>1</v>
      </c>
      <c r="I13" s="117">
        <v>1</v>
      </c>
      <c r="J13" s="118">
        <v>1</v>
      </c>
      <c r="K13" s="116">
        <v>1</v>
      </c>
      <c r="L13" s="117">
        <v>1</v>
      </c>
      <c r="M13" s="117">
        <v>1</v>
      </c>
      <c r="N13" s="118">
        <v>1</v>
      </c>
      <c r="O13" s="116">
        <v>1</v>
      </c>
      <c r="P13" s="117">
        <v>1</v>
      </c>
      <c r="Q13" s="117">
        <v>1</v>
      </c>
      <c r="R13" s="118">
        <v>1</v>
      </c>
      <c r="S13" s="116">
        <v>1</v>
      </c>
      <c r="T13" s="117">
        <v>1</v>
      </c>
      <c r="U13" s="117">
        <v>1</v>
      </c>
      <c r="V13" s="118">
        <v>1</v>
      </c>
      <c r="W13" s="116">
        <v>1</v>
      </c>
      <c r="X13" s="117">
        <v>1</v>
      </c>
      <c r="Y13" s="117">
        <v>1</v>
      </c>
      <c r="Z13" s="118">
        <v>1</v>
      </c>
    </row>
    <row r="14" spans="1:26">
      <c r="A14" s="124" t="s">
        <v>95</v>
      </c>
      <c r="B14" s="93" t="s">
        <v>85</v>
      </c>
      <c r="C14" s="124" t="s">
        <v>93</v>
      </c>
      <c r="D14" s="124" t="s">
        <v>129</v>
      </c>
      <c r="F14" s="112">
        <v>1</v>
      </c>
      <c r="G14" s="116">
        <v>1</v>
      </c>
      <c r="H14" s="117">
        <v>1</v>
      </c>
      <c r="I14" s="117">
        <v>1</v>
      </c>
      <c r="J14" s="118">
        <v>1</v>
      </c>
      <c r="K14" s="116">
        <v>1</v>
      </c>
      <c r="L14" s="117">
        <v>1</v>
      </c>
      <c r="M14" s="117">
        <v>1</v>
      </c>
      <c r="N14" s="118">
        <v>1</v>
      </c>
      <c r="O14" s="116">
        <v>1</v>
      </c>
      <c r="P14" s="117">
        <v>1</v>
      </c>
      <c r="Q14" s="117">
        <v>1</v>
      </c>
      <c r="R14" s="118">
        <v>1</v>
      </c>
      <c r="S14" s="116">
        <v>1</v>
      </c>
      <c r="T14" s="117">
        <v>1</v>
      </c>
      <c r="U14" s="117">
        <v>1</v>
      </c>
      <c r="V14" s="118">
        <v>1</v>
      </c>
      <c r="W14" s="116">
        <v>1</v>
      </c>
      <c r="X14" s="117">
        <v>1</v>
      </c>
      <c r="Y14" s="117">
        <v>1</v>
      </c>
      <c r="Z14" s="118">
        <v>1</v>
      </c>
    </row>
    <row r="15" spans="1:26">
      <c r="A15" s="124" t="s">
        <v>96</v>
      </c>
      <c r="B15" s="93" t="s">
        <v>85</v>
      </c>
      <c r="C15" s="124" t="s">
        <v>93</v>
      </c>
      <c r="D15" s="124" t="s">
        <v>129</v>
      </c>
      <c r="F15" s="112">
        <v>1</v>
      </c>
      <c r="G15" s="116">
        <v>1</v>
      </c>
      <c r="H15" s="117">
        <v>1</v>
      </c>
      <c r="I15" s="117">
        <v>1</v>
      </c>
      <c r="J15" s="118">
        <v>1</v>
      </c>
      <c r="K15" s="116">
        <v>1</v>
      </c>
      <c r="L15" s="117">
        <v>1</v>
      </c>
      <c r="M15" s="117">
        <v>1</v>
      </c>
      <c r="N15" s="118">
        <v>1</v>
      </c>
      <c r="O15" s="116">
        <v>1</v>
      </c>
      <c r="P15" s="117">
        <v>1</v>
      </c>
      <c r="Q15" s="117">
        <v>1</v>
      </c>
      <c r="R15" s="118">
        <v>1</v>
      </c>
      <c r="S15" s="116">
        <v>1</v>
      </c>
      <c r="T15" s="117">
        <v>1</v>
      </c>
      <c r="U15" s="117">
        <v>1</v>
      </c>
      <c r="V15" s="118">
        <v>1</v>
      </c>
      <c r="W15" s="116">
        <v>1</v>
      </c>
      <c r="X15" s="117">
        <v>1</v>
      </c>
      <c r="Y15" s="117">
        <v>1</v>
      </c>
      <c r="Z15" s="118">
        <v>1</v>
      </c>
    </row>
    <row r="16" spans="1:26">
      <c r="D16" s="124"/>
      <c r="F16" s="112"/>
      <c r="G16" s="116"/>
      <c r="H16" s="117"/>
      <c r="I16" s="117"/>
      <c r="J16" s="118"/>
      <c r="K16" s="116"/>
      <c r="L16" s="117"/>
      <c r="M16" s="117"/>
      <c r="N16" s="118"/>
      <c r="O16" s="116"/>
      <c r="P16" s="117"/>
      <c r="Q16" s="117"/>
      <c r="R16" s="118"/>
      <c r="S16" s="116"/>
      <c r="T16" s="117"/>
      <c r="U16" s="117"/>
      <c r="V16" s="118"/>
      <c r="W16" s="116"/>
      <c r="X16" s="117"/>
      <c r="Y16" s="117"/>
      <c r="Z16" s="118"/>
    </row>
    <row r="17" spans="1:26">
      <c r="A17" s="119" t="s">
        <v>97</v>
      </c>
      <c r="B17" s="119"/>
      <c r="C17" s="119"/>
      <c r="D17" s="124"/>
      <c r="F17" s="120">
        <f>SUM(F18:F20)</f>
        <v>3</v>
      </c>
      <c r="G17" s="121">
        <f>SUM(G18:G20)</f>
        <v>3</v>
      </c>
      <c r="H17" s="122">
        <f t="shared" ref="H17:Z17" si="1">SUM(H18:H20)</f>
        <v>3</v>
      </c>
      <c r="I17" s="122">
        <f t="shared" si="1"/>
        <v>3</v>
      </c>
      <c r="J17" s="123">
        <f t="shared" si="1"/>
        <v>3</v>
      </c>
      <c r="K17" s="121">
        <f t="shared" si="1"/>
        <v>4</v>
      </c>
      <c r="L17" s="122">
        <f t="shared" si="1"/>
        <v>4</v>
      </c>
      <c r="M17" s="122">
        <f t="shared" si="1"/>
        <v>4</v>
      </c>
      <c r="N17" s="123">
        <f t="shared" si="1"/>
        <v>4</v>
      </c>
      <c r="O17" s="121">
        <f t="shared" si="1"/>
        <v>5</v>
      </c>
      <c r="P17" s="122">
        <f t="shared" si="1"/>
        <v>5</v>
      </c>
      <c r="Q17" s="122">
        <f t="shared" si="1"/>
        <v>5</v>
      </c>
      <c r="R17" s="123">
        <f t="shared" si="1"/>
        <v>5</v>
      </c>
      <c r="S17" s="121">
        <f t="shared" si="1"/>
        <v>5</v>
      </c>
      <c r="T17" s="122">
        <f t="shared" si="1"/>
        <v>5</v>
      </c>
      <c r="U17" s="122">
        <f t="shared" si="1"/>
        <v>5</v>
      </c>
      <c r="V17" s="123">
        <f t="shared" si="1"/>
        <v>5</v>
      </c>
      <c r="W17" s="121">
        <f t="shared" si="1"/>
        <v>5</v>
      </c>
      <c r="X17" s="122">
        <f t="shared" si="1"/>
        <v>5</v>
      </c>
      <c r="Y17" s="122">
        <f t="shared" si="1"/>
        <v>5</v>
      </c>
      <c r="Z17" s="123">
        <f t="shared" si="1"/>
        <v>5</v>
      </c>
    </row>
    <row r="18" spans="1:26">
      <c r="A18" s="124" t="s">
        <v>98</v>
      </c>
      <c r="B18" s="93" t="s">
        <v>85</v>
      </c>
      <c r="C18" s="124" t="s">
        <v>93</v>
      </c>
      <c r="D18" s="124" t="s">
        <v>129</v>
      </c>
      <c r="F18" s="112">
        <v>1</v>
      </c>
      <c r="G18" s="116">
        <v>1</v>
      </c>
      <c r="H18" s="117">
        <v>1</v>
      </c>
      <c r="I18" s="117">
        <v>1</v>
      </c>
      <c r="J18" s="118">
        <v>1</v>
      </c>
      <c r="K18" s="116">
        <v>1</v>
      </c>
      <c r="L18" s="117">
        <v>1</v>
      </c>
      <c r="M18" s="117">
        <v>1</v>
      </c>
      <c r="N18" s="118">
        <v>1</v>
      </c>
      <c r="O18" s="116">
        <v>1</v>
      </c>
      <c r="P18" s="117">
        <v>1</v>
      </c>
      <c r="Q18" s="117">
        <v>1</v>
      </c>
      <c r="R18" s="118">
        <v>1</v>
      </c>
      <c r="S18" s="116">
        <v>1</v>
      </c>
      <c r="T18" s="117">
        <v>1</v>
      </c>
      <c r="U18" s="117">
        <v>1</v>
      </c>
      <c r="V18" s="118">
        <v>1</v>
      </c>
      <c r="W18" s="116">
        <v>1</v>
      </c>
      <c r="X18" s="117">
        <v>1</v>
      </c>
      <c r="Y18" s="117">
        <v>1</v>
      </c>
      <c r="Z18" s="118">
        <v>1</v>
      </c>
    </row>
    <row r="19" spans="1:26">
      <c r="A19" s="124" t="s">
        <v>99</v>
      </c>
      <c r="B19" s="93" t="s">
        <v>85</v>
      </c>
      <c r="C19" s="124" t="s">
        <v>93</v>
      </c>
      <c r="D19" s="124" t="s">
        <v>129</v>
      </c>
      <c r="F19" s="112">
        <v>1</v>
      </c>
      <c r="G19" s="116">
        <v>1</v>
      </c>
      <c r="H19" s="117">
        <v>1</v>
      </c>
      <c r="I19" s="117">
        <v>1</v>
      </c>
      <c r="J19" s="118">
        <v>1</v>
      </c>
      <c r="K19" s="116">
        <v>1</v>
      </c>
      <c r="L19" s="117">
        <v>1</v>
      </c>
      <c r="M19" s="117">
        <v>1</v>
      </c>
      <c r="N19" s="118">
        <v>1</v>
      </c>
      <c r="O19" s="116">
        <v>2</v>
      </c>
      <c r="P19" s="117">
        <f>O19</f>
        <v>2</v>
      </c>
      <c r="Q19" s="117">
        <f t="shared" ref="Q19:Z19" si="2">P19</f>
        <v>2</v>
      </c>
      <c r="R19" s="118">
        <f t="shared" si="2"/>
        <v>2</v>
      </c>
      <c r="S19" s="116">
        <f t="shared" si="2"/>
        <v>2</v>
      </c>
      <c r="T19" s="117">
        <f t="shared" si="2"/>
        <v>2</v>
      </c>
      <c r="U19" s="117">
        <f t="shared" si="2"/>
        <v>2</v>
      </c>
      <c r="V19" s="118">
        <f t="shared" si="2"/>
        <v>2</v>
      </c>
      <c r="W19" s="116">
        <f t="shared" si="2"/>
        <v>2</v>
      </c>
      <c r="X19" s="117">
        <f t="shared" si="2"/>
        <v>2</v>
      </c>
      <c r="Y19" s="117">
        <f t="shared" si="2"/>
        <v>2</v>
      </c>
      <c r="Z19" s="118">
        <f t="shared" si="2"/>
        <v>2</v>
      </c>
    </row>
    <row r="20" spans="1:26">
      <c r="A20" s="124" t="s">
        <v>100</v>
      </c>
      <c r="B20" s="93" t="s">
        <v>85</v>
      </c>
      <c r="C20" s="124" t="s">
        <v>93</v>
      </c>
      <c r="D20" s="124" t="s">
        <v>129</v>
      </c>
      <c r="F20" s="112">
        <v>1</v>
      </c>
      <c r="G20" s="116">
        <v>1</v>
      </c>
      <c r="H20" s="117">
        <v>1</v>
      </c>
      <c r="I20" s="117">
        <v>1</v>
      </c>
      <c r="J20" s="118">
        <v>1</v>
      </c>
      <c r="K20" s="116">
        <v>2</v>
      </c>
      <c r="L20" s="117">
        <v>2</v>
      </c>
      <c r="M20" s="117">
        <v>2</v>
      </c>
      <c r="N20" s="118">
        <v>2</v>
      </c>
      <c r="O20" s="116">
        <v>2</v>
      </c>
      <c r="P20" s="117">
        <v>2</v>
      </c>
      <c r="Q20" s="117">
        <v>2</v>
      </c>
      <c r="R20" s="118">
        <v>2</v>
      </c>
      <c r="S20" s="116">
        <v>2</v>
      </c>
      <c r="T20" s="117">
        <v>2</v>
      </c>
      <c r="U20" s="117">
        <v>2</v>
      </c>
      <c r="V20" s="118">
        <v>2</v>
      </c>
      <c r="W20" s="116">
        <v>2</v>
      </c>
      <c r="X20" s="117">
        <v>2</v>
      </c>
      <c r="Y20" s="117">
        <v>2</v>
      </c>
      <c r="Z20" s="118">
        <v>2</v>
      </c>
    </row>
    <row r="21" spans="1:26">
      <c r="D21" s="124"/>
      <c r="F21" s="112"/>
      <c r="G21" s="116"/>
      <c r="H21" s="117"/>
      <c r="I21" s="117"/>
      <c r="J21" s="118"/>
      <c r="K21" s="116"/>
      <c r="L21" s="117"/>
      <c r="M21" s="117"/>
      <c r="N21" s="118"/>
      <c r="O21" s="116"/>
      <c r="P21" s="117"/>
      <c r="Q21" s="117"/>
      <c r="R21" s="118"/>
      <c r="S21" s="116"/>
      <c r="T21" s="117"/>
      <c r="U21" s="117"/>
      <c r="V21" s="118"/>
      <c r="W21" s="116"/>
      <c r="X21" s="117"/>
      <c r="Y21" s="117"/>
      <c r="Z21" s="118"/>
    </row>
    <row r="22" spans="1:26">
      <c r="A22" s="119" t="s">
        <v>101</v>
      </c>
      <c r="B22" s="119"/>
      <c r="C22" s="119"/>
      <c r="D22" s="124"/>
      <c r="F22" s="120">
        <f>SUM(F23:F27)</f>
        <v>3</v>
      </c>
      <c r="G22" s="121">
        <f t="shared" ref="G22:Z22" si="3">SUM(G23:G27)</f>
        <v>3</v>
      </c>
      <c r="H22" s="122">
        <f t="shared" si="3"/>
        <v>3</v>
      </c>
      <c r="I22" s="122">
        <f t="shared" si="3"/>
        <v>4</v>
      </c>
      <c r="J22" s="123">
        <f t="shared" si="3"/>
        <v>6</v>
      </c>
      <c r="K22" s="121">
        <f t="shared" si="3"/>
        <v>6</v>
      </c>
      <c r="L22" s="122">
        <f t="shared" si="3"/>
        <v>6</v>
      </c>
      <c r="M22" s="122">
        <f t="shared" si="3"/>
        <v>6</v>
      </c>
      <c r="N22" s="123">
        <f t="shared" si="3"/>
        <v>7</v>
      </c>
      <c r="O22" s="121">
        <f t="shared" si="3"/>
        <v>7</v>
      </c>
      <c r="P22" s="122">
        <f t="shared" si="3"/>
        <v>7</v>
      </c>
      <c r="Q22" s="122">
        <f t="shared" si="3"/>
        <v>7</v>
      </c>
      <c r="R22" s="123">
        <f t="shared" si="3"/>
        <v>7</v>
      </c>
      <c r="S22" s="121">
        <f t="shared" si="3"/>
        <v>8</v>
      </c>
      <c r="T22" s="122">
        <f t="shared" si="3"/>
        <v>8</v>
      </c>
      <c r="U22" s="122">
        <f t="shared" si="3"/>
        <v>8</v>
      </c>
      <c r="V22" s="123">
        <f t="shared" si="3"/>
        <v>8</v>
      </c>
      <c r="W22" s="121">
        <f t="shared" si="3"/>
        <v>8</v>
      </c>
      <c r="X22" s="122">
        <f t="shared" si="3"/>
        <v>8</v>
      </c>
      <c r="Y22" s="122">
        <f t="shared" si="3"/>
        <v>8</v>
      </c>
      <c r="Z22" s="123">
        <f t="shared" si="3"/>
        <v>9</v>
      </c>
    </row>
    <row r="23" spans="1:26">
      <c r="A23" s="124" t="s">
        <v>102</v>
      </c>
      <c r="B23" s="93" t="s">
        <v>82</v>
      </c>
      <c r="C23" s="124" t="s">
        <v>93</v>
      </c>
      <c r="D23" s="124" t="s">
        <v>129</v>
      </c>
      <c r="F23" s="112">
        <v>1</v>
      </c>
      <c r="G23" s="116">
        <v>1</v>
      </c>
      <c r="H23" s="117">
        <v>1</v>
      </c>
      <c r="I23" s="117">
        <v>1</v>
      </c>
      <c r="J23" s="118">
        <v>1</v>
      </c>
      <c r="K23" s="116">
        <v>1</v>
      </c>
      <c r="L23" s="117">
        <v>1</v>
      </c>
      <c r="M23" s="117">
        <v>1</v>
      </c>
      <c r="N23" s="118">
        <v>1</v>
      </c>
      <c r="O23" s="116">
        <v>1</v>
      </c>
      <c r="P23" s="117">
        <v>1</v>
      </c>
      <c r="Q23" s="117">
        <v>1</v>
      </c>
      <c r="R23" s="118">
        <v>1</v>
      </c>
      <c r="S23" s="116">
        <v>1</v>
      </c>
      <c r="T23" s="117">
        <v>1</v>
      </c>
      <c r="U23" s="117">
        <v>1</v>
      </c>
      <c r="V23" s="118">
        <v>1</v>
      </c>
      <c r="W23" s="116">
        <v>1</v>
      </c>
      <c r="X23" s="117">
        <v>1</v>
      </c>
      <c r="Y23" s="117">
        <v>1</v>
      </c>
      <c r="Z23" s="118">
        <v>1</v>
      </c>
    </row>
    <row r="24" spans="1:26">
      <c r="A24" s="124" t="s">
        <v>58</v>
      </c>
      <c r="B24" s="124" t="s">
        <v>82</v>
      </c>
      <c r="C24" s="124" t="s">
        <v>93</v>
      </c>
      <c r="D24" s="124" t="s">
        <v>129</v>
      </c>
      <c r="F24" s="112">
        <v>1</v>
      </c>
      <c r="G24" s="116">
        <v>1</v>
      </c>
      <c r="H24" s="117">
        <v>1</v>
      </c>
      <c r="I24" s="117">
        <v>1</v>
      </c>
      <c r="J24" s="118">
        <v>1</v>
      </c>
      <c r="K24" s="116">
        <v>1</v>
      </c>
      <c r="L24" s="117">
        <v>1</v>
      </c>
      <c r="M24" s="117">
        <v>1</v>
      </c>
      <c r="N24" s="118">
        <v>1</v>
      </c>
      <c r="O24" s="116">
        <v>1</v>
      </c>
      <c r="P24" s="117">
        <v>1</v>
      </c>
      <c r="Q24" s="117">
        <v>1</v>
      </c>
      <c r="R24" s="118">
        <v>1</v>
      </c>
      <c r="S24" s="116">
        <v>1</v>
      </c>
      <c r="T24" s="117">
        <v>1</v>
      </c>
      <c r="U24" s="117">
        <v>1</v>
      </c>
      <c r="V24" s="118">
        <v>1</v>
      </c>
      <c r="W24" s="116">
        <v>1</v>
      </c>
      <c r="X24" s="117">
        <v>1</v>
      </c>
      <c r="Y24" s="117">
        <v>1</v>
      </c>
      <c r="Z24" s="118">
        <v>1</v>
      </c>
    </row>
    <row r="25" spans="1:26">
      <c r="A25" s="125" t="s">
        <v>103</v>
      </c>
      <c r="B25" s="125" t="s">
        <v>82</v>
      </c>
      <c r="C25" s="125" t="s">
        <v>104</v>
      </c>
      <c r="D25" s="124" t="s">
        <v>129</v>
      </c>
      <c r="F25" s="112"/>
      <c r="G25" s="116"/>
      <c r="H25" s="117"/>
      <c r="I25" s="117"/>
      <c r="J25" s="118">
        <v>1</v>
      </c>
      <c r="K25" s="116">
        <v>1</v>
      </c>
      <c r="L25" s="117">
        <v>1</v>
      </c>
      <c r="M25" s="117">
        <v>1</v>
      </c>
      <c r="N25" s="118">
        <f>M25</f>
        <v>1</v>
      </c>
      <c r="O25" s="116">
        <f>N25</f>
        <v>1</v>
      </c>
      <c r="P25" s="117">
        <f t="shared" ref="P25:Z25" si="4">O25</f>
        <v>1</v>
      </c>
      <c r="Q25" s="117">
        <f t="shared" si="4"/>
        <v>1</v>
      </c>
      <c r="R25" s="118">
        <f t="shared" si="4"/>
        <v>1</v>
      </c>
      <c r="S25" s="116">
        <f t="shared" si="4"/>
        <v>1</v>
      </c>
      <c r="T25" s="117">
        <f t="shared" si="4"/>
        <v>1</v>
      </c>
      <c r="U25" s="117">
        <f t="shared" si="4"/>
        <v>1</v>
      </c>
      <c r="V25" s="118">
        <f t="shared" si="4"/>
        <v>1</v>
      </c>
      <c r="W25" s="116">
        <f t="shared" si="4"/>
        <v>1</v>
      </c>
      <c r="X25" s="117">
        <f t="shared" si="4"/>
        <v>1</v>
      </c>
      <c r="Y25" s="117">
        <f t="shared" si="4"/>
        <v>1</v>
      </c>
      <c r="Z25" s="118">
        <f t="shared" si="4"/>
        <v>1</v>
      </c>
    </row>
    <row r="26" spans="1:26">
      <c r="A26" s="125" t="s">
        <v>105</v>
      </c>
      <c r="B26" s="125" t="s">
        <v>82</v>
      </c>
      <c r="C26" s="125" t="s">
        <v>104</v>
      </c>
      <c r="D26" s="124" t="s">
        <v>129</v>
      </c>
      <c r="F26" s="112"/>
      <c r="G26" s="116"/>
      <c r="H26" s="117"/>
      <c r="I26" s="117"/>
      <c r="J26" s="118">
        <v>1</v>
      </c>
      <c r="K26" s="116">
        <v>1</v>
      </c>
      <c r="L26" s="117">
        <v>1</v>
      </c>
      <c r="M26" s="117">
        <v>1</v>
      </c>
      <c r="N26" s="118">
        <v>1</v>
      </c>
      <c r="O26" s="116">
        <v>1</v>
      </c>
      <c r="P26" s="117">
        <v>1</v>
      </c>
      <c r="Q26" s="117">
        <v>1</v>
      </c>
      <c r="R26" s="118">
        <v>1</v>
      </c>
      <c r="S26" s="116">
        <v>1</v>
      </c>
      <c r="T26" s="117">
        <v>1</v>
      </c>
      <c r="U26" s="117">
        <v>1</v>
      </c>
      <c r="V26" s="118">
        <v>1</v>
      </c>
      <c r="W26" s="116">
        <v>1</v>
      </c>
      <c r="X26" s="117">
        <v>1</v>
      </c>
      <c r="Y26" s="117">
        <v>1</v>
      </c>
      <c r="Z26" s="118">
        <v>1</v>
      </c>
    </row>
    <row r="27" spans="1:26">
      <c r="A27" s="124" t="s">
        <v>59</v>
      </c>
      <c r="B27" s="93" t="s">
        <v>85</v>
      </c>
      <c r="C27" s="124" t="s">
        <v>106</v>
      </c>
      <c r="D27" s="124" t="s">
        <v>129</v>
      </c>
      <c r="E27" s="93">
        <v>6</v>
      </c>
      <c r="F27" s="112">
        <v>1</v>
      </c>
      <c r="G27" s="116">
        <f t="shared" ref="G27:Z27" si="5">ROUND(G3/$E$27,0)</f>
        <v>1</v>
      </c>
      <c r="H27" s="117">
        <f t="shared" si="5"/>
        <v>1</v>
      </c>
      <c r="I27" s="117">
        <f t="shared" si="5"/>
        <v>2</v>
      </c>
      <c r="J27" s="118">
        <f t="shared" si="5"/>
        <v>2</v>
      </c>
      <c r="K27" s="116">
        <f t="shared" si="5"/>
        <v>2</v>
      </c>
      <c r="L27" s="117">
        <f t="shared" si="5"/>
        <v>2</v>
      </c>
      <c r="M27" s="117">
        <f t="shared" si="5"/>
        <v>2</v>
      </c>
      <c r="N27" s="118">
        <f t="shared" si="5"/>
        <v>3</v>
      </c>
      <c r="O27" s="116">
        <f t="shared" si="5"/>
        <v>3</v>
      </c>
      <c r="P27" s="117">
        <f t="shared" si="5"/>
        <v>3</v>
      </c>
      <c r="Q27" s="117">
        <f t="shared" si="5"/>
        <v>3</v>
      </c>
      <c r="R27" s="118">
        <f t="shared" si="5"/>
        <v>3</v>
      </c>
      <c r="S27" s="116">
        <f t="shared" si="5"/>
        <v>4</v>
      </c>
      <c r="T27" s="117">
        <f t="shared" si="5"/>
        <v>4</v>
      </c>
      <c r="U27" s="117">
        <f t="shared" si="5"/>
        <v>4</v>
      </c>
      <c r="V27" s="118">
        <f t="shared" si="5"/>
        <v>4</v>
      </c>
      <c r="W27" s="116">
        <f t="shared" si="5"/>
        <v>4</v>
      </c>
      <c r="X27" s="117">
        <f t="shared" si="5"/>
        <v>4</v>
      </c>
      <c r="Y27" s="117">
        <f t="shared" si="5"/>
        <v>4</v>
      </c>
      <c r="Z27" s="118">
        <f t="shared" si="5"/>
        <v>5</v>
      </c>
    </row>
    <row r="28" spans="1:26">
      <c r="D28" s="124"/>
      <c r="F28" s="112"/>
      <c r="G28" s="116"/>
      <c r="H28" s="117"/>
      <c r="I28" s="117"/>
      <c r="J28" s="118"/>
      <c r="K28" s="116"/>
      <c r="L28" s="117"/>
      <c r="M28" s="117"/>
      <c r="N28" s="118"/>
      <c r="O28" s="116"/>
      <c r="P28" s="117"/>
      <c r="Q28" s="117"/>
      <c r="R28" s="118"/>
      <c r="S28" s="116"/>
      <c r="T28" s="117"/>
      <c r="U28" s="117"/>
      <c r="V28" s="118"/>
      <c r="W28" s="116"/>
      <c r="X28" s="117"/>
      <c r="Y28" s="117"/>
      <c r="Z28" s="118"/>
    </row>
    <row r="29" spans="1:26">
      <c r="A29" s="119" t="s">
        <v>24</v>
      </c>
      <c r="B29" s="119"/>
      <c r="C29" s="119"/>
      <c r="D29" s="124"/>
      <c r="F29" s="120">
        <f>SUM(F30:F32)</f>
        <v>4</v>
      </c>
      <c r="G29" s="121">
        <f>SUM(G30:G32)</f>
        <v>4</v>
      </c>
      <c r="H29" s="122">
        <f t="shared" ref="H29:Z29" si="6">SUM(H30:H32)</f>
        <v>5</v>
      </c>
      <c r="I29" s="122">
        <f t="shared" si="6"/>
        <v>5</v>
      </c>
      <c r="J29" s="123">
        <f t="shared" si="6"/>
        <v>5</v>
      </c>
      <c r="K29" s="121">
        <f t="shared" si="6"/>
        <v>6</v>
      </c>
      <c r="L29" s="122">
        <f t="shared" si="6"/>
        <v>6</v>
      </c>
      <c r="M29" s="122">
        <f t="shared" si="6"/>
        <v>7</v>
      </c>
      <c r="N29" s="123">
        <f t="shared" si="6"/>
        <v>7</v>
      </c>
      <c r="O29" s="121">
        <f t="shared" si="6"/>
        <v>8</v>
      </c>
      <c r="P29" s="122">
        <f t="shared" si="6"/>
        <v>8</v>
      </c>
      <c r="Q29" s="122">
        <f t="shared" si="6"/>
        <v>9</v>
      </c>
      <c r="R29" s="123">
        <f t="shared" si="6"/>
        <v>9</v>
      </c>
      <c r="S29" s="121">
        <f t="shared" si="6"/>
        <v>10</v>
      </c>
      <c r="T29" s="122">
        <f t="shared" si="6"/>
        <v>10</v>
      </c>
      <c r="U29" s="122">
        <f t="shared" si="6"/>
        <v>10</v>
      </c>
      <c r="V29" s="123">
        <f t="shared" si="6"/>
        <v>11</v>
      </c>
      <c r="W29" s="121">
        <f t="shared" si="6"/>
        <v>11</v>
      </c>
      <c r="X29" s="122">
        <f t="shared" si="6"/>
        <v>11</v>
      </c>
      <c r="Y29" s="122">
        <f t="shared" si="6"/>
        <v>12</v>
      </c>
      <c r="Z29" s="123">
        <f t="shared" si="6"/>
        <v>12</v>
      </c>
    </row>
    <row r="30" spans="1:26">
      <c r="A30" s="124" t="s">
        <v>107</v>
      </c>
      <c r="B30" s="93" t="s">
        <v>25</v>
      </c>
      <c r="C30" s="124" t="s">
        <v>93</v>
      </c>
      <c r="D30" s="124" t="s">
        <v>129</v>
      </c>
      <c r="F30" s="112">
        <v>1</v>
      </c>
      <c r="G30" s="116">
        <v>1</v>
      </c>
      <c r="H30" s="117">
        <v>1</v>
      </c>
      <c r="I30" s="117">
        <v>1</v>
      </c>
      <c r="J30" s="118">
        <v>1</v>
      </c>
      <c r="K30" s="116">
        <v>1</v>
      </c>
      <c r="L30" s="117">
        <v>1</v>
      </c>
      <c r="M30" s="117">
        <v>1</v>
      </c>
      <c r="N30" s="118">
        <v>1</v>
      </c>
      <c r="O30" s="116">
        <v>1</v>
      </c>
      <c r="P30" s="117">
        <v>1</v>
      </c>
      <c r="Q30" s="117">
        <v>1</v>
      </c>
      <c r="R30" s="118">
        <v>1</v>
      </c>
      <c r="S30" s="116">
        <v>1</v>
      </c>
      <c r="T30" s="117">
        <v>1</v>
      </c>
      <c r="U30" s="117">
        <v>1</v>
      </c>
      <c r="V30" s="118">
        <v>1</v>
      </c>
      <c r="W30" s="116">
        <v>1</v>
      </c>
      <c r="X30" s="117">
        <v>1</v>
      </c>
      <c r="Y30" s="117">
        <v>1</v>
      </c>
      <c r="Z30" s="118">
        <v>1</v>
      </c>
    </row>
    <row r="31" spans="1:26">
      <c r="A31" s="124" t="s">
        <v>108</v>
      </c>
      <c r="B31" s="93" t="s">
        <v>25</v>
      </c>
      <c r="C31" s="124" t="s">
        <v>106</v>
      </c>
      <c r="D31" s="124" t="s">
        <v>129</v>
      </c>
      <c r="F31" s="112">
        <v>1</v>
      </c>
      <c r="G31" s="116">
        <v>1</v>
      </c>
      <c r="H31" s="117">
        <v>1</v>
      </c>
      <c r="I31" s="117">
        <v>1</v>
      </c>
      <c r="J31" s="118">
        <v>1</v>
      </c>
      <c r="K31" s="116">
        <v>1</v>
      </c>
      <c r="L31" s="117">
        <v>1</v>
      </c>
      <c r="M31" s="117">
        <v>1</v>
      </c>
      <c r="N31" s="118">
        <v>1</v>
      </c>
      <c r="O31" s="116">
        <v>1</v>
      </c>
      <c r="P31" s="117">
        <v>1</v>
      </c>
      <c r="Q31" s="117">
        <v>1</v>
      </c>
      <c r="R31" s="118">
        <v>1</v>
      </c>
      <c r="S31" s="116">
        <v>1</v>
      </c>
      <c r="T31" s="117">
        <v>1</v>
      </c>
      <c r="U31" s="117">
        <v>1</v>
      </c>
      <c r="V31" s="118">
        <v>1</v>
      </c>
      <c r="W31" s="116">
        <v>1</v>
      </c>
      <c r="X31" s="117">
        <v>1</v>
      </c>
      <c r="Y31" s="117">
        <v>1</v>
      </c>
      <c r="Z31" s="118">
        <v>1</v>
      </c>
    </row>
    <row r="32" spans="1:26">
      <c r="A32" s="124" t="s">
        <v>109</v>
      </c>
      <c r="B32" s="93" t="s">
        <v>25</v>
      </c>
      <c r="C32" s="93" t="s">
        <v>106</v>
      </c>
      <c r="D32" s="124" t="s">
        <v>129</v>
      </c>
      <c r="E32" s="93">
        <v>300</v>
      </c>
      <c r="F32" s="112">
        <v>2</v>
      </c>
      <c r="G32" s="116">
        <f t="shared" ref="G32:Z32" si="7">ROUND(G5/$E$32,0)</f>
        <v>2</v>
      </c>
      <c r="H32" s="117">
        <f t="shared" si="7"/>
        <v>3</v>
      </c>
      <c r="I32" s="117">
        <f t="shared" si="7"/>
        <v>3</v>
      </c>
      <c r="J32" s="118">
        <f t="shared" si="7"/>
        <v>3</v>
      </c>
      <c r="K32" s="116">
        <f t="shared" si="7"/>
        <v>4</v>
      </c>
      <c r="L32" s="117">
        <f t="shared" si="7"/>
        <v>4</v>
      </c>
      <c r="M32" s="117">
        <f t="shared" si="7"/>
        <v>5</v>
      </c>
      <c r="N32" s="118">
        <f t="shared" si="7"/>
        <v>5</v>
      </c>
      <c r="O32" s="116">
        <f t="shared" si="7"/>
        <v>6</v>
      </c>
      <c r="P32" s="117">
        <f t="shared" si="7"/>
        <v>6</v>
      </c>
      <c r="Q32" s="117">
        <f t="shared" si="7"/>
        <v>7</v>
      </c>
      <c r="R32" s="118">
        <f t="shared" si="7"/>
        <v>7</v>
      </c>
      <c r="S32" s="116">
        <f t="shared" si="7"/>
        <v>8</v>
      </c>
      <c r="T32" s="117">
        <f t="shared" si="7"/>
        <v>8</v>
      </c>
      <c r="U32" s="117">
        <f t="shared" si="7"/>
        <v>8</v>
      </c>
      <c r="V32" s="118">
        <f t="shared" si="7"/>
        <v>9</v>
      </c>
      <c r="W32" s="116">
        <f t="shared" si="7"/>
        <v>9</v>
      </c>
      <c r="X32" s="117">
        <f t="shared" si="7"/>
        <v>9</v>
      </c>
      <c r="Y32" s="117">
        <f t="shared" si="7"/>
        <v>10</v>
      </c>
      <c r="Z32" s="118">
        <f t="shared" si="7"/>
        <v>10</v>
      </c>
    </row>
    <row r="33" spans="1:26">
      <c r="D33" s="124"/>
      <c r="F33" s="112"/>
      <c r="G33" s="116"/>
      <c r="H33" s="117"/>
      <c r="I33" s="117"/>
      <c r="J33" s="118"/>
      <c r="K33" s="116"/>
      <c r="L33" s="117"/>
      <c r="M33" s="117"/>
      <c r="N33" s="118"/>
      <c r="O33" s="116"/>
      <c r="P33" s="117"/>
      <c r="Q33" s="117"/>
      <c r="R33" s="118"/>
      <c r="S33" s="116"/>
      <c r="T33" s="117"/>
      <c r="U33" s="117"/>
      <c r="V33" s="118"/>
      <c r="W33" s="116"/>
      <c r="X33" s="117"/>
      <c r="Y33" s="117"/>
      <c r="Z33" s="118"/>
    </row>
    <row r="34" spans="1:26">
      <c r="A34" s="119" t="s">
        <v>110</v>
      </c>
      <c r="B34" s="119"/>
      <c r="C34" s="119"/>
      <c r="D34" s="124"/>
      <c r="F34" s="120">
        <f t="shared" ref="F34:Z34" si="8">SUM(F35:F41)</f>
        <v>4</v>
      </c>
      <c r="G34" s="121">
        <f t="shared" si="8"/>
        <v>8</v>
      </c>
      <c r="H34" s="122">
        <f t="shared" si="8"/>
        <v>8</v>
      </c>
      <c r="I34" s="122">
        <f t="shared" si="8"/>
        <v>9</v>
      </c>
      <c r="J34" s="123">
        <f t="shared" si="8"/>
        <v>10</v>
      </c>
      <c r="K34" s="121">
        <f t="shared" si="8"/>
        <v>12</v>
      </c>
      <c r="L34" s="122">
        <f t="shared" si="8"/>
        <v>12</v>
      </c>
      <c r="M34" s="122">
        <f t="shared" si="8"/>
        <v>12</v>
      </c>
      <c r="N34" s="123">
        <f t="shared" si="8"/>
        <v>12</v>
      </c>
      <c r="O34" s="121">
        <f t="shared" si="8"/>
        <v>12</v>
      </c>
      <c r="P34" s="122">
        <f t="shared" si="8"/>
        <v>12</v>
      </c>
      <c r="Q34" s="122">
        <f t="shared" si="8"/>
        <v>13</v>
      </c>
      <c r="R34" s="123">
        <f t="shared" si="8"/>
        <v>13</v>
      </c>
      <c r="S34" s="121">
        <f t="shared" si="8"/>
        <v>13</v>
      </c>
      <c r="T34" s="122">
        <f t="shared" si="8"/>
        <v>13</v>
      </c>
      <c r="U34" s="122">
        <f t="shared" si="8"/>
        <v>14</v>
      </c>
      <c r="V34" s="123">
        <f t="shared" si="8"/>
        <v>14</v>
      </c>
      <c r="W34" s="121">
        <f t="shared" si="8"/>
        <v>14</v>
      </c>
      <c r="X34" s="122">
        <f t="shared" si="8"/>
        <v>14</v>
      </c>
      <c r="Y34" s="122">
        <f t="shared" si="8"/>
        <v>14</v>
      </c>
      <c r="Z34" s="123">
        <f t="shared" si="8"/>
        <v>14</v>
      </c>
    </row>
    <row r="35" spans="1:26">
      <c r="A35" s="124" t="s">
        <v>111</v>
      </c>
      <c r="B35" s="124" t="s">
        <v>85</v>
      </c>
      <c r="C35" s="124" t="s">
        <v>106</v>
      </c>
      <c r="D35" s="124" t="s">
        <v>129</v>
      </c>
      <c r="F35" s="112">
        <v>2</v>
      </c>
      <c r="G35" s="116">
        <f>ROUND(G3/4,0)</f>
        <v>2</v>
      </c>
      <c r="H35" s="117">
        <f>ROUND(H3/4,0)</f>
        <v>2</v>
      </c>
      <c r="I35" s="117">
        <v>3</v>
      </c>
      <c r="J35" s="118">
        <f>ROUND(J3/4,0)</f>
        <v>3</v>
      </c>
      <c r="K35" s="116">
        <f>ROUND(K3/4,0)</f>
        <v>3</v>
      </c>
      <c r="L35" s="117">
        <f>ROUND(L3/4,0)</f>
        <v>3</v>
      </c>
      <c r="M35" s="117">
        <f>ROUND(M3/4,0)</f>
        <v>3</v>
      </c>
      <c r="N35" s="118">
        <f t="shared" ref="N35:Z35" si="9">ROUND(N3/5,0)</f>
        <v>3</v>
      </c>
      <c r="O35" s="116">
        <f t="shared" si="9"/>
        <v>3</v>
      </c>
      <c r="P35" s="117">
        <f t="shared" si="9"/>
        <v>3</v>
      </c>
      <c r="Q35" s="117">
        <f t="shared" si="9"/>
        <v>4</v>
      </c>
      <c r="R35" s="118">
        <f t="shared" si="9"/>
        <v>4</v>
      </c>
      <c r="S35" s="116">
        <f t="shared" si="9"/>
        <v>4</v>
      </c>
      <c r="T35" s="117">
        <f t="shared" si="9"/>
        <v>4</v>
      </c>
      <c r="U35" s="117">
        <f t="shared" si="9"/>
        <v>5</v>
      </c>
      <c r="V35" s="118">
        <f t="shared" si="9"/>
        <v>5</v>
      </c>
      <c r="W35" s="116">
        <f t="shared" si="9"/>
        <v>5</v>
      </c>
      <c r="X35" s="117">
        <f t="shared" si="9"/>
        <v>5</v>
      </c>
      <c r="Y35" s="117">
        <f t="shared" si="9"/>
        <v>5</v>
      </c>
      <c r="Z35" s="118">
        <f t="shared" si="9"/>
        <v>5</v>
      </c>
    </row>
    <row r="36" spans="1:26">
      <c r="A36" s="125" t="s">
        <v>112</v>
      </c>
      <c r="B36" s="125" t="s">
        <v>85</v>
      </c>
      <c r="C36" s="125" t="s">
        <v>104</v>
      </c>
      <c r="D36" s="124" t="s">
        <v>129</v>
      </c>
      <c r="F36" s="112"/>
      <c r="G36" s="116">
        <v>2</v>
      </c>
      <c r="H36" s="117">
        <v>2</v>
      </c>
      <c r="I36" s="117">
        <v>2</v>
      </c>
      <c r="J36" s="118">
        <v>2</v>
      </c>
      <c r="K36" s="116">
        <v>4</v>
      </c>
      <c r="L36" s="117">
        <v>4</v>
      </c>
      <c r="M36" s="117">
        <v>4</v>
      </c>
      <c r="N36" s="118">
        <v>4</v>
      </c>
      <c r="O36" s="116">
        <v>4</v>
      </c>
      <c r="P36" s="117">
        <v>4</v>
      </c>
      <c r="Q36" s="117">
        <v>4</v>
      </c>
      <c r="R36" s="118">
        <v>4</v>
      </c>
      <c r="S36" s="116">
        <v>4</v>
      </c>
      <c r="T36" s="117">
        <v>4</v>
      </c>
      <c r="U36" s="117">
        <v>4</v>
      </c>
      <c r="V36" s="118">
        <v>4</v>
      </c>
      <c r="W36" s="116">
        <v>4</v>
      </c>
      <c r="X36" s="117">
        <v>4</v>
      </c>
      <c r="Y36" s="117">
        <v>4</v>
      </c>
      <c r="Z36" s="118">
        <v>4</v>
      </c>
    </row>
    <row r="37" spans="1:26">
      <c r="A37" s="124" t="s">
        <v>113</v>
      </c>
      <c r="B37" s="93" t="s">
        <v>85</v>
      </c>
      <c r="C37" s="124" t="s">
        <v>114</v>
      </c>
      <c r="D37" s="124" t="s">
        <v>129</v>
      </c>
      <c r="F37" s="112">
        <v>1</v>
      </c>
      <c r="G37" s="116">
        <v>1</v>
      </c>
      <c r="H37" s="117">
        <v>1</v>
      </c>
      <c r="I37" s="117">
        <v>1</v>
      </c>
      <c r="J37" s="118">
        <v>1</v>
      </c>
      <c r="K37" s="116">
        <v>1</v>
      </c>
      <c r="L37" s="117">
        <v>1</v>
      </c>
      <c r="M37" s="117">
        <v>1</v>
      </c>
      <c r="N37" s="118">
        <v>1</v>
      </c>
      <c r="O37" s="116">
        <v>1</v>
      </c>
      <c r="P37" s="117">
        <v>1</v>
      </c>
      <c r="Q37" s="117">
        <v>1</v>
      </c>
      <c r="R37" s="118">
        <v>1</v>
      </c>
      <c r="S37" s="116">
        <v>1</v>
      </c>
      <c r="T37" s="117">
        <v>1</v>
      </c>
      <c r="U37" s="117">
        <v>1</v>
      </c>
      <c r="V37" s="118">
        <v>1</v>
      </c>
      <c r="W37" s="116">
        <v>1</v>
      </c>
      <c r="X37" s="117">
        <v>1</v>
      </c>
      <c r="Y37" s="117">
        <v>1</v>
      </c>
      <c r="Z37" s="118">
        <v>1</v>
      </c>
    </row>
    <row r="38" spans="1:26">
      <c r="A38" s="125" t="s">
        <v>115</v>
      </c>
      <c r="B38" s="125" t="s">
        <v>85</v>
      </c>
      <c r="C38" s="125" t="s">
        <v>104</v>
      </c>
      <c r="D38" s="124" t="s">
        <v>129</v>
      </c>
      <c r="F38" s="112"/>
      <c r="G38" s="116">
        <v>1</v>
      </c>
      <c r="H38" s="117">
        <v>1</v>
      </c>
      <c r="I38" s="117">
        <v>1</v>
      </c>
      <c r="J38" s="118">
        <v>1</v>
      </c>
      <c r="K38" s="116">
        <v>1</v>
      </c>
      <c r="L38" s="117">
        <v>1</v>
      </c>
      <c r="M38" s="117">
        <v>1</v>
      </c>
      <c r="N38" s="118">
        <v>1</v>
      </c>
      <c r="O38" s="116">
        <v>1</v>
      </c>
      <c r="P38" s="117">
        <v>1</v>
      </c>
      <c r="Q38" s="117">
        <v>1</v>
      </c>
      <c r="R38" s="118">
        <v>1</v>
      </c>
      <c r="S38" s="116">
        <v>1</v>
      </c>
      <c r="T38" s="117">
        <v>1</v>
      </c>
      <c r="U38" s="117">
        <v>1</v>
      </c>
      <c r="V38" s="118">
        <v>1</v>
      </c>
      <c r="W38" s="116">
        <v>1</v>
      </c>
      <c r="X38" s="117">
        <v>1</v>
      </c>
      <c r="Y38" s="117">
        <v>1</v>
      </c>
      <c r="Z38" s="118">
        <v>1</v>
      </c>
    </row>
    <row r="39" spans="1:26">
      <c r="A39" s="124" t="s">
        <v>81</v>
      </c>
      <c r="B39" s="124" t="s">
        <v>85</v>
      </c>
      <c r="C39" s="124" t="s">
        <v>114</v>
      </c>
      <c r="D39" s="124" t="s">
        <v>129</v>
      </c>
      <c r="F39" s="112">
        <v>1</v>
      </c>
      <c r="G39" s="116">
        <v>1</v>
      </c>
      <c r="H39" s="117">
        <v>1</v>
      </c>
      <c r="I39" s="117">
        <v>1</v>
      </c>
      <c r="J39" s="118">
        <v>1</v>
      </c>
      <c r="K39" s="116">
        <v>1</v>
      </c>
      <c r="L39" s="117">
        <v>1</v>
      </c>
      <c r="M39" s="117">
        <v>1</v>
      </c>
      <c r="N39" s="118">
        <v>1</v>
      </c>
      <c r="O39" s="116">
        <v>1</v>
      </c>
      <c r="P39" s="117">
        <v>1</v>
      </c>
      <c r="Q39" s="117">
        <v>1</v>
      </c>
      <c r="R39" s="118">
        <v>1</v>
      </c>
      <c r="S39" s="116">
        <v>1</v>
      </c>
      <c r="T39" s="117">
        <v>1</v>
      </c>
      <c r="U39" s="117">
        <v>1</v>
      </c>
      <c r="V39" s="118">
        <v>1</v>
      </c>
      <c r="W39" s="116">
        <v>1</v>
      </c>
      <c r="X39" s="117">
        <v>1</v>
      </c>
      <c r="Y39" s="117">
        <v>1</v>
      </c>
      <c r="Z39" s="118">
        <v>1</v>
      </c>
    </row>
    <row r="40" spans="1:26">
      <c r="A40" s="125" t="s">
        <v>116</v>
      </c>
      <c r="B40" s="125" t="s">
        <v>85</v>
      </c>
      <c r="C40" s="125" t="s">
        <v>104</v>
      </c>
      <c r="D40" s="124" t="s">
        <v>129</v>
      </c>
      <c r="F40" s="112"/>
      <c r="G40" s="116"/>
      <c r="H40" s="117"/>
      <c r="I40" s="117"/>
      <c r="J40" s="118">
        <v>1</v>
      </c>
      <c r="K40" s="116">
        <v>1</v>
      </c>
      <c r="L40" s="117">
        <v>1</v>
      </c>
      <c r="M40" s="117">
        <v>1</v>
      </c>
      <c r="N40" s="118">
        <v>1</v>
      </c>
      <c r="O40" s="116">
        <v>1</v>
      </c>
      <c r="P40" s="117">
        <v>1</v>
      </c>
      <c r="Q40" s="117">
        <v>1</v>
      </c>
      <c r="R40" s="118">
        <v>1</v>
      </c>
      <c r="S40" s="116">
        <v>1</v>
      </c>
      <c r="T40" s="117">
        <v>1</v>
      </c>
      <c r="U40" s="117">
        <v>1</v>
      </c>
      <c r="V40" s="118">
        <v>1</v>
      </c>
      <c r="W40" s="116">
        <v>1</v>
      </c>
      <c r="X40" s="117">
        <v>1</v>
      </c>
      <c r="Y40" s="117">
        <v>1</v>
      </c>
      <c r="Z40" s="118">
        <v>1</v>
      </c>
    </row>
    <row r="41" spans="1:26">
      <c r="A41" s="125" t="s">
        <v>117</v>
      </c>
      <c r="B41" s="125" t="s">
        <v>85</v>
      </c>
      <c r="C41" s="125" t="s">
        <v>104</v>
      </c>
      <c r="D41" s="124" t="s">
        <v>129</v>
      </c>
      <c r="F41" s="112"/>
      <c r="G41" s="116">
        <v>1</v>
      </c>
      <c r="H41" s="117">
        <v>1</v>
      </c>
      <c r="I41" s="117">
        <v>1</v>
      </c>
      <c r="J41" s="118">
        <v>1</v>
      </c>
      <c r="K41" s="116">
        <v>1</v>
      </c>
      <c r="L41" s="117">
        <v>1</v>
      </c>
      <c r="M41" s="117">
        <v>1</v>
      </c>
      <c r="N41" s="118">
        <v>1</v>
      </c>
      <c r="O41" s="116">
        <v>1</v>
      </c>
      <c r="P41" s="117">
        <v>1</v>
      </c>
      <c r="Q41" s="117">
        <v>1</v>
      </c>
      <c r="R41" s="118">
        <v>1</v>
      </c>
      <c r="S41" s="116">
        <v>1</v>
      </c>
      <c r="T41" s="117">
        <v>1</v>
      </c>
      <c r="U41" s="117">
        <v>1</v>
      </c>
      <c r="V41" s="118">
        <v>1</v>
      </c>
      <c r="W41" s="116">
        <v>1</v>
      </c>
      <c r="X41" s="117">
        <v>1</v>
      </c>
      <c r="Y41" s="117">
        <v>1</v>
      </c>
      <c r="Z41" s="118">
        <v>1</v>
      </c>
    </row>
    <row r="42" spans="1:26">
      <c r="D42" s="124"/>
      <c r="F42" s="112"/>
      <c r="G42" s="116"/>
      <c r="H42" s="117"/>
      <c r="I42" s="117"/>
      <c r="J42" s="118"/>
      <c r="K42" s="116"/>
      <c r="L42" s="117"/>
      <c r="M42" s="117"/>
      <c r="N42" s="118"/>
      <c r="O42" s="116"/>
      <c r="P42" s="117"/>
      <c r="Q42" s="117"/>
      <c r="R42" s="118"/>
      <c r="S42" s="116"/>
      <c r="T42" s="117"/>
      <c r="U42" s="117"/>
      <c r="V42" s="118"/>
      <c r="W42" s="116"/>
      <c r="X42" s="117"/>
      <c r="Y42" s="117"/>
      <c r="Z42" s="118"/>
    </row>
    <row r="43" spans="1:26">
      <c r="A43" s="119" t="s">
        <v>118</v>
      </c>
      <c r="B43" s="119"/>
      <c r="C43" s="119"/>
      <c r="D43" s="124"/>
      <c r="F43" s="120">
        <f>SUM(F44:F47)</f>
        <v>4</v>
      </c>
      <c r="G43" s="121">
        <f t="shared" ref="G43:Z43" si="10">SUM(G44:G47)</f>
        <v>5</v>
      </c>
      <c r="H43" s="122">
        <f t="shared" si="10"/>
        <v>6</v>
      </c>
      <c r="I43" s="122">
        <f t="shared" si="10"/>
        <v>8</v>
      </c>
      <c r="J43" s="123">
        <f t="shared" si="10"/>
        <v>8</v>
      </c>
      <c r="K43" s="121">
        <f t="shared" si="10"/>
        <v>12</v>
      </c>
      <c r="L43" s="122">
        <f t="shared" si="10"/>
        <v>12</v>
      </c>
      <c r="M43" s="122">
        <f t="shared" si="10"/>
        <v>12</v>
      </c>
      <c r="N43" s="123">
        <f t="shared" si="10"/>
        <v>12</v>
      </c>
      <c r="O43" s="121">
        <f t="shared" si="10"/>
        <v>12</v>
      </c>
      <c r="P43" s="122">
        <f t="shared" si="10"/>
        <v>12</v>
      </c>
      <c r="Q43" s="122">
        <f t="shared" si="10"/>
        <v>12</v>
      </c>
      <c r="R43" s="123">
        <f t="shared" si="10"/>
        <v>12</v>
      </c>
      <c r="S43" s="121">
        <f t="shared" si="10"/>
        <v>12</v>
      </c>
      <c r="T43" s="122">
        <f t="shared" si="10"/>
        <v>12</v>
      </c>
      <c r="U43" s="122">
        <f t="shared" si="10"/>
        <v>12</v>
      </c>
      <c r="V43" s="123">
        <f t="shared" si="10"/>
        <v>12</v>
      </c>
      <c r="W43" s="121">
        <f t="shared" si="10"/>
        <v>12</v>
      </c>
      <c r="X43" s="122">
        <f t="shared" si="10"/>
        <v>12</v>
      </c>
      <c r="Y43" s="122">
        <f t="shared" si="10"/>
        <v>12</v>
      </c>
      <c r="Z43" s="123">
        <f t="shared" si="10"/>
        <v>12</v>
      </c>
    </row>
    <row r="44" spans="1:26">
      <c r="A44" s="124" t="s">
        <v>119</v>
      </c>
      <c r="B44" s="124" t="s">
        <v>0</v>
      </c>
      <c r="C44" s="125" t="s">
        <v>104</v>
      </c>
      <c r="D44" s="124" t="s">
        <v>129</v>
      </c>
      <c r="F44" s="120"/>
      <c r="G44" s="116">
        <v>1</v>
      </c>
      <c r="H44" s="117">
        <v>1</v>
      </c>
      <c r="I44" s="117">
        <v>1</v>
      </c>
      <c r="J44" s="118">
        <v>1</v>
      </c>
      <c r="K44" s="116">
        <v>1</v>
      </c>
      <c r="L44" s="117">
        <v>1</v>
      </c>
      <c r="M44" s="117">
        <v>1</v>
      </c>
      <c r="N44" s="118">
        <v>1</v>
      </c>
      <c r="O44" s="116">
        <v>1</v>
      </c>
      <c r="P44" s="117">
        <v>1</v>
      </c>
      <c r="Q44" s="117">
        <v>1</v>
      </c>
      <c r="R44" s="118">
        <v>1</v>
      </c>
      <c r="S44" s="116">
        <v>1</v>
      </c>
      <c r="T44" s="117">
        <v>1</v>
      </c>
      <c r="U44" s="117">
        <v>1</v>
      </c>
      <c r="V44" s="118">
        <v>1</v>
      </c>
      <c r="W44" s="116">
        <v>1</v>
      </c>
      <c r="X44" s="117">
        <v>1</v>
      </c>
      <c r="Y44" s="117">
        <v>1</v>
      </c>
      <c r="Z44" s="118">
        <v>1</v>
      </c>
    </row>
    <row r="45" spans="1:26">
      <c r="A45" s="126" t="s">
        <v>71</v>
      </c>
      <c r="B45" s="126" t="s">
        <v>0</v>
      </c>
      <c r="C45" s="126" t="s">
        <v>106</v>
      </c>
      <c r="D45" s="124" t="s">
        <v>129</v>
      </c>
      <c r="F45" s="112">
        <v>2</v>
      </c>
      <c r="G45" s="116">
        <f t="shared" ref="G45:Z45" si="11">ROUND(G4/1.5,0)</f>
        <v>2</v>
      </c>
      <c r="H45" s="117">
        <f t="shared" si="11"/>
        <v>2</v>
      </c>
      <c r="I45" s="117">
        <f t="shared" si="11"/>
        <v>3</v>
      </c>
      <c r="J45" s="118">
        <f t="shared" si="11"/>
        <v>3</v>
      </c>
      <c r="K45" s="116">
        <f t="shared" si="11"/>
        <v>5</v>
      </c>
      <c r="L45" s="117">
        <f t="shared" si="11"/>
        <v>5</v>
      </c>
      <c r="M45" s="117">
        <f t="shared" si="11"/>
        <v>5</v>
      </c>
      <c r="N45" s="118">
        <f t="shared" si="11"/>
        <v>5</v>
      </c>
      <c r="O45" s="116">
        <f t="shared" si="11"/>
        <v>5</v>
      </c>
      <c r="P45" s="117">
        <f t="shared" si="11"/>
        <v>5</v>
      </c>
      <c r="Q45" s="117">
        <f t="shared" si="11"/>
        <v>5</v>
      </c>
      <c r="R45" s="118">
        <f t="shared" si="11"/>
        <v>5</v>
      </c>
      <c r="S45" s="116">
        <f t="shared" si="11"/>
        <v>5</v>
      </c>
      <c r="T45" s="117">
        <f t="shared" si="11"/>
        <v>5</v>
      </c>
      <c r="U45" s="117">
        <f t="shared" si="11"/>
        <v>5</v>
      </c>
      <c r="V45" s="118">
        <f t="shared" si="11"/>
        <v>5</v>
      </c>
      <c r="W45" s="116">
        <f t="shared" si="11"/>
        <v>5</v>
      </c>
      <c r="X45" s="117">
        <f t="shared" si="11"/>
        <v>5</v>
      </c>
      <c r="Y45" s="117">
        <f t="shared" si="11"/>
        <v>5</v>
      </c>
      <c r="Z45" s="118">
        <f t="shared" si="11"/>
        <v>5</v>
      </c>
    </row>
    <row r="46" spans="1:26">
      <c r="A46" s="126" t="s">
        <v>120</v>
      </c>
      <c r="B46" s="126" t="s">
        <v>0</v>
      </c>
      <c r="C46" s="126" t="s">
        <v>106</v>
      </c>
      <c r="D46" s="124" t="s">
        <v>129</v>
      </c>
      <c r="F46" s="112">
        <v>2</v>
      </c>
      <c r="G46" s="116">
        <f>G45</f>
        <v>2</v>
      </c>
      <c r="H46" s="117">
        <f t="shared" ref="H46:Z46" si="12">H45</f>
        <v>2</v>
      </c>
      <c r="I46" s="117">
        <f t="shared" si="12"/>
        <v>3</v>
      </c>
      <c r="J46" s="118">
        <f t="shared" si="12"/>
        <v>3</v>
      </c>
      <c r="K46" s="116">
        <f t="shared" si="12"/>
        <v>5</v>
      </c>
      <c r="L46" s="117">
        <f t="shared" si="12"/>
        <v>5</v>
      </c>
      <c r="M46" s="117">
        <f t="shared" si="12"/>
        <v>5</v>
      </c>
      <c r="N46" s="118">
        <f t="shared" si="12"/>
        <v>5</v>
      </c>
      <c r="O46" s="116">
        <f t="shared" si="12"/>
        <v>5</v>
      </c>
      <c r="P46" s="117">
        <f t="shared" si="12"/>
        <v>5</v>
      </c>
      <c r="Q46" s="117">
        <f t="shared" si="12"/>
        <v>5</v>
      </c>
      <c r="R46" s="118">
        <f t="shared" si="12"/>
        <v>5</v>
      </c>
      <c r="S46" s="116">
        <f t="shared" si="12"/>
        <v>5</v>
      </c>
      <c r="T46" s="117">
        <f t="shared" si="12"/>
        <v>5</v>
      </c>
      <c r="U46" s="117">
        <f t="shared" si="12"/>
        <v>5</v>
      </c>
      <c r="V46" s="118">
        <f t="shared" si="12"/>
        <v>5</v>
      </c>
      <c r="W46" s="116">
        <f t="shared" si="12"/>
        <v>5</v>
      </c>
      <c r="X46" s="117">
        <f t="shared" si="12"/>
        <v>5</v>
      </c>
      <c r="Y46" s="117">
        <f t="shared" si="12"/>
        <v>5</v>
      </c>
      <c r="Z46" s="118">
        <f t="shared" si="12"/>
        <v>5</v>
      </c>
    </row>
    <row r="47" spans="1:26">
      <c r="A47" s="124" t="s">
        <v>121</v>
      </c>
      <c r="B47" s="124" t="s">
        <v>0</v>
      </c>
      <c r="C47" s="125" t="s">
        <v>104</v>
      </c>
      <c r="D47" s="124" t="s">
        <v>129</v>
      </c>
      <c r="F47" s="112"/>
      <c r="G47" s="116"/>
      <c r="H47" s="117">
        <v>1</v>
      </c>
      <c r="I47" s="117">
        <v>1</v>
      </c>
      <c r="J47" s="118">
        <v>1</v>
      </c>
      <c r="K47" s="116">
        <v>1</v>
      </c>
      <c r="L47" s="117">
        <v>1</v>
      </c>
      <c r="M47" s="117">
        <v>1</v>
      </c>
      <c r="N47" s="118">
        <v>1</v>
      </c>
      <c r="O47" s="116">
        <v>1</v>
      </c>
      <c r="P47" s="117">
        <v>1</v>
      </c>
      <c r="Q47" s="117">
        <v>1</v>
      </c>
      <c r="R47" s="118">
        <v>1</v>
      </c>
      <c r="S47" s="116">
        <v>1</v>
      </c>
      <c r="T47" s="117">
        <v>1</v>
      </c>
      <c r="U47" s="117">
        <v>1</v>
      </c>
      <c r="V47" s="118">
        <v>1</v>
      </c>
      <c r="W47" s="116">
        <v>1</v>
      </c>
      <c r="X47" s="117">
        <v>1</v>
      </c>
      <c r="Y47" s="117">
        <v>1</v>
      </c>
      <c r="Z47" s="118">
        <v>1</v>
      </c>
    </row>
    <row r="48" spans="1:26">
      <c r="F48" s="112"/>
      <c r="G48" s="116"/>
      <c r="H48" s="117"/>
      <c r="I48" s="117"/>
      <c r="J48" s="118"/>
      <c r="K48" s="116"/>
      <c r="L48" s="117"/>
      <c r="M48" s="117"/>
      <c r="N48" s="118"/>
      <c r="O48" s="116"/>
      <c r="P48" s="117"/>
      <c r="Q48" s="117"/>
      <c r="R48" s="118"/>
      <c r="S48" s="116"/>
      <c r="T48" s="117"/>
      <c r="U48" s="117"/>
      <c r="V48" s="118"/>
      <c r="W48" s="116"/>
      <c r="X48" s="117"/>
      <c r="Y48" s="117"/>
      <c r="Z48" s="118"/>
    </row>
    <row r="49" spans="1:26" s="119" customFormat="1">
      <c r="A49" s="119" t="s">
        <v>122</v>
      </c>
      <c r="E49" s="127"/>
      <c r="F49" s="128">
        <f t="shared" ref="F49:Z49" si="13">F11+F17+F22+F29+F34+F43</f>
        <v>22</v>
      </c>
      <c r="G49" s="129">
        <f t="shared" si="13"/>
        <v>27</v>
      </c>
      <c r="H49" s="127">
        <f t="shared" si="13"/>
        <v>29</v>
      </c>
      <c r="I49" s="127">
        <f t="shared" si="13"/>
        <v>33</v>
      </c>
      <c r="J49" s="130">
        <f t="shared" si="13"/>
        <v>36</v>
      </c>
      <c r="K49" s="129">
        <f t="shared" si="13"/>
        <v>44</v>
      </c>
      <c r="L49" s="127">
        <f t="shared" si="13"/>
        <v>44</v>
      </c>
      <c r="M49" s="127">
        <f t="shared" si="13"/>
        <v>45</v>
      </c>
      <c r="N49" s="130">
        <f t="shared" si="13"/>
        <v>46</v>
      </c>
      <c r="O49" s="129">
        <f t="shared" si="13"/>
        <v>48</v>
      </c>
      <c r="P49" s="127">
        <f t="shared" si="13"/>
        <v>48</v>
      </c>
      <c r="Q49" s="127">
        <f t="shared" si="13"/>
        <v>50</v>
      </c>
      <c r="R49" s="130">
        <f t="shared" si="13"/>
        <v>50</v>
      </c>
      <c r="S49" s="129">
        <f t="shared" si="13"/>
        <v>52</v>
      </c>
      <c r="T49" s="127">
        <f t="shared" si="13"/>
        <v>52</v>
      </c>
      <c r="U49" s="127">
        <f t="shared" si="13"/>
        <v>53</v>
      </c>
      <c r="V49" s="130">
        <f t="shared" si="13"/>
        <v>54</v>
      </c>
      <c r="W49" s="129">
        <f t="shared" si="13"/>
        <v>54</v>
      </c>
      <c r="X49" s="127">
        <f t="shared" si="13"/>
        <v>54</v>
      </c>
      <c r="Y49" s="127">
        <f t="shared" si="13"/>
        <v>55</v>
      </c>
      <c r="Z49" s="130">
        <f t="shared" si="13"/>
        <v>56</v>
      </c>
    </row>
    <row r="50" spans="1:26">
      <c r="F50" s="112"/>
      <c r="G50" s="134"/>
      <c r="H50" s="117"/>
      <c r="I50" s="117"/>
      <c r="J50" s="118"/>
      <c r="K50" s="116"/>
      <c r="L50" s="117"/>
      <c r="M50" s="117"/>
      <c r="N50" s="118"/>
      <c r="O50" s="116"/>
      <c r="P50" s="117"/>
      <c r="Q50" s="117"/>
      <c r="R50" s="118"/>
      <c r="S50" s="116"/>
      <c r="T50" s="117"/>
      <c r="U50" s="117"/>
      <c r="V50" s="118"/>
      <c r="W50" s="116"/>
      <c r="X50" s="117"/>
      <c r="Y50" s="117"/>
      <c r="Z50" s="118"/>
    </row>
    <row r="52" spans="1:26">
      <c r="A52" s="119" t="s">
        <v>123</v>
      </c>
      <c r="B52" s="119"/>
      <c r="F52" s="119">
        <f>SUM(F53:F54)</f>
        <v>18</v>
      </c>
      <c r="G52" s="119">
        <f t="shared" ref="G52:Z52" si="14">SUM(G53:G54)</f>
        <v>24</v>
      </c>
      <c r="H52" s="119">
        <f t="shared" si="14"/>
        <v>24</v>
      </c>
      <c r="I52" s="119">
        <f t="shared" si="14"/>
        <v>27</v>
      </c>
      <c r="J52" s="119">
        <f t="shared" si="14"/>
        <v>30</v>
      </c>
      <c r="K52" s="119">
        <f t="shared" si="14"/>
        <v>30</v>
      </c>
      <c r="L52" s="119">
        <f t="shared" si="14"/>
        <v>36</v>
      </c>
      <c r="M52" s="119">
        <f t="shared" si="14"/>
        <v>39</v>
      </c>
      <c r="N52" s="119">
        <f t="shared" si="14"/>
        <v>45</v>
      </c>
      <c r="O52" s="119">
        <f t="shared" si="14"/>
        <v>48</v>
      </c>
      <c r="P52" s="119">
        <f t="shared" si="14"/>
        <v>51</v>
      </c>
      <c r="Q52" s="119">
        <f t="shared" si="14"/>
        <v>57</v>
      </c>
      <c r="R52" s="119">
        <f t="shared" si="14"/>
        <v>60</v>
      </c>
      <c r="S52" s="119">
        <f t="shared" si="14"/>
        <v>63</v>
      </c>
      <c r="T52" s="119">
        <f t="shared" si="14"/>
        <v>66</v>
      </c>
      <c r="U52" s="119">
        <f t="shared" si="14"/>
        <v>69</v>
      </c>
      <c r="V52" s="119">
        <f t="shared" si="14"/>
        <v>72</v>
      </c>
      <c r="W52" s="119">
        <f t="shared" si="14"/>
        <v>75</v>
      </c>
      <c r="X52" s="119">
        <f t="shared" si="14"/>
        <v>75</v>
      </c>
      <c r="Y52" s="119">
        <f t="shared" si="14"/>
        <v>78</v>
      </c>
      <c r="Z52" s="119">
        <f t="shared" si="14"/>
        <v>81</v>
      </c>
    </row>
    <row r="53" spans="1:26">
      <c r="A53" s="124" t="s">
        <v>124</v>
      </c>
      <c r="B53" s="124"/>
      <c r="C53" s="124" t="s">
        <v>125</v>
      </c>
      <c r="D53" s="124" t="s">
        <v>126</v>
      </c>
      <c r="F53" s="93">
        <v>8</v>
      </c>
      <c r="G53" s="93">
        <f t="shared" ref="G53:Z53" si="15">G3</f>
        <v>8</v>
      </c>
      <c r="H53" s="93">
        <f t="shared" si="15"/>
        <v>8</v>
      </c>
      <c r="I53" s="93">
        <f t="shared" si="15"/>
        <v>9</v>
      </c>
      <c r="J53" s="93">
        <f t="shared" si="15"/>
        <v>10</v>
      </c>
      <c r="K53" s="93">
        <f t="shared" si="15"/>
        <v>10</v>
      </c>
      <c r="L53" s="93">
        <f t="shared" si="15"/>
        <v>12</v>
      </c>
      <c r="M53" s="93">
        <f t="shared" si="15"/>
        <v>13</v>
      </c>
      <c r="N53" s="93">
        <f t="shared" si="15"/>
        <v>15</v>
      </c>
      <c r="O53" s="93">
        <f t="shared" si="15"/>
        <v>16</v>
      </c>
      <c r="P53" s="93">
        <f t="shared" si="15"/>
        <v>17</v>
      </c>
      <c r="Q53" s="93">
        <f t="shared" si="15"/>
        <v>19</v>
      </c>
      <c r="R53" s="93">
        <f t="shared" si="15"/>
        <v>20</v>
      </c>
      <c r="S53" s="93">
        <f t="shared" si="15"/>
        <v>21</v>
      </c>
      <c r="T53" s="93">
        <f t="shared" si="15"/>
        <v>22</v>
      </c>
      <c r="U53" s="93">
        <f t="shared" si="15"/>
        <v>23</v>
      </c>
      <c r="V53" s="93">
        <f t="shared" si="15"/>
        <v>24</v>
      </c>
      <c r="W53" s="93">
        <f t="shared" si="15"/>
        <v>25</v>
      </c>
      <c r="X53" s="93">
        <f t="shared" si="15"/>
        <v>25</v>
      </c>
      <c r="Y53" s="93">
        <f t="shared" si="15"/>
        <v>26</v>
      </c>
      <c r="Z53" s="93">
        <f t="shared" si="15"/>
        <v>27</v>
      </c>
    </row>
    <row r="54" spans="1:26">
      <c r="A54" s="124" t="s">
        <v>127</v>
      </c>
      <c r="B54" s="124"/>
      <c r="C54" s="124" t="s">
        <v>125</v>
      </c>
      <c r="D54" s="124" t="s">
        <v>126</v>
      </c>
      <c r="E54" s="93">
        <v>2</v>
      </c>
      <c r="F54" s="93">
        <v>10</v>
      </c>
      <c r="G54" s="93">
        <f t="shared" ref="G54:Z54" si="16">G53*$E$54</f>
        <v>16</v>
      </c>
      <c r="H54" s="93">
        <f t="shared" si="16"/>
        <v>16</v>
      </c>
      <c r="I54" s="93">
        <f t="shared" si="16"/>
        <v>18</v>
      </c>
      <c r="J54" s="93">
        <f t="shared" si="16"/>
        <v>20</v>
      </c>
      <c r="K54" s="93">
        <f t="shared" si="16"/>
        <v>20</v>
      </c>
      <c r="L54" s="93">
        <f t="shared" si="16"/>
        <v>24</v>
      </c>
      <c r="M54" s="93">
        <f t="shared" si="16"/>
        <v>26</v>
      </c>
      <c r="N54" s="93">
        <f t="shared" si="16"/>
        <v>30</v>
      </c>
      <c r="O54" s="93">
        <f t="shared" si="16"/>
        <v>32</v>
      </c>
      <c r="P54" s="93">
        <f t="shared" si="16"/>
        <v>34</v>
      </c>
      <c r="Q54" s="93">
        <f t="shared" si="16"/>
        <v>38</v>
      </c>
      <c r="R54" s="93">
        <f t="shared" si="16"/>
        <v>40</v>
      </c>
      <c r="S54" s="93">
        <f t="shared" si="16"/>
        <v>42</v>
      </c>
      <c r="T54" s="93">
        <f t="shared" si="16"/>
        <v>44</v>
      </c>
      <c r="U54" s="93">
        <f t="shared" si="16"/>
        <v>46</v>
      </c>
      <c r="V54" s="93">
        <f t="shared" si="16"/>
        <v>48</v>
      </c>
      <c r="W54" s="93">
        <f t="shared" si="16"/>
        <v>50</v>
      </c>
      <c r="X54" s="93">
        <f t="shared" si="16"/>
        <v>50</v>
      </c>
      <c r="Y54" s="93">
        <f t="shared" si="16"/>
        <v>52</v>
      </c>
      <c r="Z54" s="93">
        <f t="shared" si="16"/>
        <v>54</v>
      </c>
    </row>
    <row r="57" spans="1:26" s="119" customFormat="1">
      <c r="A57" s="119" t="s">
        <v>128</v>
      </c>
      <c r="F57" s="119">
        <f t="shared" ref="F57:Z57" si="17">F49+F52</f>
        <v>40</v>
      </c>
      <c r="G57" s="119">
        <f t="shared" si="17"/>
        <v>51</v>
      </c>
      <c r="H57" s="119">
        <f t="shared" si="17"/>
        <v>53</v>
      </c>
      <c r="I57" s="119">
        <f t="shared" si="17"/>
        <v>60</v>
      </c>
      <c r="J57" s="119">
        <f t="shared" si="17"/>
        <v>66</v>
      </c>
      <c r="K57" s="119">
        <f t="shared" si="17"/>
        <v>74</v>
      </c>
      <c r="L57" s="119">
        <f t="shared" si="17"/>
        <v>80</v>
      </c>
      <c r="M57" s="119">
        <f t="shared" si="17"/>
        <v>84</v>
      </c>
      <c r="N57" s="119">
        <f t="shared" si="17"/>
        <v>91</v>
      </c>
      <c r="O57" s="119">
        <f t="shared" si="17"/>
        <v>96</v>
      </c>
      <c r="P57" s="119">
        <f t="shared" si="17"/>
        <v>99</v>
      </c>
      <c r="Q57" s="119">
        <f t="shared" si="17"/>
        <v>107</v>
      </c>
      <c r="R57" s="119">
        <f t="shared" si="17"/>
        <v>110</v>
      </c>
      <c r="S57" s="119">
        <f t="shared" si="17"/>
        <v>115</v>
      </c>
      <c r="T57" s="119">
        <f t="shared" si="17"/>
        <v>118</v>
      </c>
      <c r="U57" s="119">
        <f t="shared" si="17"/>
        <v>122</v>
      </c>
      <c r="V57" s="119">
        <f t="shared" si="17"/>
        <v>126</v>
      </c>
      <c r="W57" s="119">
        <f t="shared" si="17"/>
        <v>129</v>
      </c>
      <c r="X57" s="119">
        <f t="shared" si="17"/>
        <v>129</v>
      </c>
      <c r="Y57" s="119">
        <f t="shared" si="17"/>
        <v>133</v>
      </c>
      <c r="Z57" s="119">
        <f t="shared" si="17"/>
        <v>137</v>
      </c>
    </row>
  </sheetData>
  <mergeCells count="5">
    <mergeCell ref="G8:J8"/>
    <mergeCell ref="K8:N8"/>
    <mergeCell ref="O8:R8"/>
    <mergeCell ref="S8:V8"/>
    <mergeCell ref="W8:Z8"/>
  </mergeCells>
  <pageMargins left="0.45" right="0.45" top="0.75" bottom="0.75" header="0.3" footer="0.3"/>
  <pageSetup paperSize="9" scale="70" fitToWidth="2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2" tint="-0.499984740745262"/>
  </sheetPr>
  <dimension ref="A1:B16"/>
  <sheetViews>
    <sheetView workbookViewId="0">
      <selection activeCell="C35" sqref="C35"/>
    </sheetView>
  </sheetViews>
  <sheetFormatPr baseColWidth="10" defaultColWidth="10.83203125" defaultRowHeight="14" x14ac:dyDescent="0"/>
  <cols>
    <col min="1" max="1" width="36.5" style="1" bestFit="1" customWidth="1"/>
    <col min="2" max="16384" width="10.83203125" style="1"/>
  </cols>
  <sheetData>
    <row r="1" spans="1:2" s="5" customFormat="1" ht="18">
      <c r="A1" s="7" t="s">
        <v>10</v>
      </c>
      <c r="B1" s="8"/>
    </row>
    <row r="2" spans="1:2" s="3" customFormat="1" ht="19" thickBot="1">
      <c r="A2" s="9"/>
      <c r="B2" s="10"/>
    </row>
    <row r="3" spans="1:2" ht="19" thickBot="1">
      <c r="A3" s="33" t="s">
        <v>17</v>
      </c>
      <c r="B3" s="139" t="s">
        <v>8</v>
      </c>
    </row>
    <row r="4" spans="1:2">
      <c r="A4" s="14" t="s">
        <v>1</v>
      </c>
      <c r="B4" s="140">
        <v>2500</v>
      </c>
    </row>
    <row r="5" spans="1:2">
      <c r="A5" s="15" t="s">
        <v>3</v>
      </c>
      <c r="B5" s="141">
        <v>0.85</v>
      </c>
    </row>
    <row r="6" spans="1:2">
      <c r="A6" s="15" t="s">
        <v>7</v>
      </c>
      <c r="B6" s="142">
        <v>0.22</v>
      </c>
    </row>
    <row r="7" spans="1:2" ht="15" thickBot="1">
      <c r="A7" s="17" t="s">
        <v>4</v>
      </c>
      <c r="B7" s="143">
        <v>0.02</v>
      </c>
    </row>
    <row r="10" spans="1:2" ht="15" thickBot="1"/>
    <row r="11" spans="1:2" ht="19" thickBot="1">
      <c r="A11" s="33" t="s">
        <v>18</v>
      </c>
      <c r="B11" s="139" t="s">
        <v>8</v>
      </c>
    </row>
    <row r="12" spans="1:2">
      <c r="A12" s="14" t="s">
        <v>83</v>
      </c>
      <c r="B12" s="140">
        <v>800</v>
      </c>
    </row>
    <row r="13" spans="1:2">
      <c r="A13" s="14" t="s">
        <v>84</v>
      </c>
      <c r="B13" s="140">
        <v>800</v>
      </c>
    </row>
    <row r="14" spans="1:2">
      <c r="A14" s="15"/>
      <c r="B14" s="144"/>
    </row>
    <row r="15" spans="1:2">
      <c r="A15" s="15"/>
      <c r="B15" s="142"/>
    </row>
    <row r="16" spans="1:2" ht="15" thickBot="1">
      <c r="A16" s="17"/>
      <c r="B16" s="143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Business Drivers</vt:lpstr>
      <vt:lpstr>UG Staffing Plan</vt:lpstr>
      <vt:lpstr>High-Level Assumptions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2014-08-27T21:30:28Z</cp:lastPrinted>
  <dcterms:created xsi:type="dcterms:W3CDTF">2013-03-11T05:47:55Z</dcterms:created>
  <dcterms:modified xsi:type="dcterms:W3CDTF">2014-12-01T02:40:10Z</dcterms:modified>
</cp:coreProperties>
</file>