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eam Files\Depot West\Julie\DDDC Recompete\AF's Completed Documents\Attachments\"/>
    </mc:Choice>
  </mc:AlternateContent>
  <bookViews>
    <workbookView xWindow="0" yWindow="0" windowWidth="28800" windowHeight="12300"/>
  </bookViews>
  <sheets>
    <sheet name="J.38"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85" i="1" l="1"/>
  <c r="N285" i="1"/>
  <c r="L285" i="1"/>
  <c r="J285" i="1"/>
  <c r="H285" i="1"/>
  <c r="O281" i="1"/>
  <c r="P281" i="1" s="1"/>
  <c r="M281" i="1"/>
  <c r="N281" i="1" s="1"/>
  <c r="K281" i="1"/>
  <c r="L281" i="1" s="1"/>
  <c r="I281" i="1"/>
  <c r="J281" i="1" s="1"/>
  <c r="G281" i="1"/>
  <c r="H281" i="1" s="1"/>
  <c r="O280" i="1"/>
  <c r="P280" i="1" s="1"/>
  <c r="M280" i="1"/>
  <c r="N280" i="1" s="1"/>
  <c r="L280" i="1"/>
  <c r="K280" i="1"/>
  <c r="I280" i="1"/>
  <c r="J280" i="1" s="1"/>
  <c r="G280" i="1"/>
  <c r="H280" i="1" s="1"/>
  <c r="O279" i="1"/>
  <c r="P279" i="1" s="1"/>
  <c r="M279" i="1"/>
  <c r="N279" i="1" s="1"/>
  <c r="K279" i="1"/>
  <c r="L279" i="1" s="1"/>
  <c r="I279" i="1"/>
  <c r="J279" i="1" s="1"/>
  <c r="G279" i="1"/>
  <c r="H279" i="1" s="1"/>
  <c r="O277" i="1"/>
  <c r="P277" i="1" s="1"/>
  <c r="N277" i="1"/>
  <c r="M277" i="1"/>
  <c r="K277" i="1"/>
  <c r="L277" i="1" s="1"/>
  <c r="I277" i="1"/>
  <c r="J277" i="1" s="1"/>
  <c r="G277" i="1"/>
  <c r="H277" i="1" s="1"/>
  <c r="O276" i="1"/>
  <c r="P276" i="1" s="1"/>
  <c r="M276" i="1"/>
  <c r="N276" i="1" s="1"/>
  <c r="K276" i="1"/>
  <c r="L276" i="1" s="1"/>
  <c r="I276" i="1"/>
  <c r="J276" i="1" s="1"/>
  <c r="G276" i="1"/>
  <c r="H276" i="1" s="1"/>
  <c r="P275" i="1"/>
  <c r="O275" i="1"/>
  <c r="M275" i="1"/>
  <c r="N275" i="1" s="1"/>
  <c r="K275" i="1"/>
  <c r="L275" i="1" s="1"/>
  <c r="I275" i="1"/>
  <c r="J275" i="1" s="1"/>
  <c r="G275" i="1"/>
  <c r="H275" i="1" s="1"/>
  <c r="O274" i="1"/>
  <c r="P274" i="1" s="1"/>
  <c r="M274" i="1"/>
  <c r="N274" i="1" s="1"/>
  <c r="K274" i="1"/>
  <c r="L274" i="1" s="1"/>
  <c r="I274" i="1"/>
  <c r="J274" i="1" s="1"/>
  <c r="H274" i="1"/>
  <c r="G274" i="1"/>
  <c r="O273" i="1"/>
  <c r="P273" i="1" s="1"/>
  <c r="M273" i="1"/>
  <c r="N273" i="1" s="1"/>
  <c r="K273" i="1"/>
  <c r="L273" i="1" s="1"/>
  <c r="I273" i="1"/>
  <c r="J273" i="1" s="1"/>
  <c r="G273" i="1"/>
  <c r="H273" i="1" s="1"/>
  <c r="O272" i="1"/>
  <c r="P272" i="1" s="1"/>
  <c r="M272" i="1"/>
  <c r="N272" i="1" s="1"/>
  <c r="K272" i="1"/>
  <c r="L272" i="1" s="1"/>
  <c r="J272" i="1"/>
  <c r="I272" i="1"/>
  <c r="G272" i="1"/>
  <c r="H272" i="1" s="1"/>
  <c r="O271" i="1"/>
  <c r="P271" i="1" s="1"/>
  <c r="M271" i="1"/>
  <c r="N271" i="1" s="1"/>
  <c r="K271" i="1"/>
  <c r="L271" i="1" s="1"/>
  <c r="I271" i="1"/>
  <c r="J271" i="1" s="1"/>
  <c r="G271" i="1"/>
  <c r="H271" i="1" s="1"/>
  <c r="O270" i="1"/>
  <c r="P270" i="1" s="1"/>
  <c r="M270" i="1"/>
  <c r="N270" i="1" s="1"/>
  <c r="L270" i="1"/>
  <c r="K270" i="1"/>
  <c r="I270" i="1"/>
  <c r="J270" i="1" s="1"/>
  <c r="G270" i="1"/>
  <c r="H270" i="1" s="1"/>
  <c r="O269" i="1"/>
  <c r="P269" i="1" s="1"/>
  <c r="M269" i="1"/>
  <c r="N269" i="1" s="1"/>
  <c r="K269" i="1"/>
  <c r="L269" i="1" s="1"/>
  <c r="I269" i="1"/>
  <c r="J269" i="1" s="1"/>
  <c r="G269" i="1"/>
  <c r="H269" i="1" s="1"/>
  <c r="O268" i="1"/>
  <c r="P268" i="1" s="1"/>
  <c r="N268" i="1"/>
  <c r="M268" i="1"/>
  <c r="K268" i="1"/>
  <c r="L268" i="1" s="1"/>
  <c r="I268" i="1"/>
  <c r="J268" i="1" s="1"/>
  <c r="G268" i="1"/>
  <c r="H268" i="1" s="1"/>
  <c r="O267" i="1"/>
  <c r="P267" i="1" s="1"/>
  <c r="M267" i="1"/>
  <c r="N267" i="1" s="1"/>
  <c r="K267" i="1"/>
  <c r="L267" i="1" s="1"/>
  <c r="I267" i="1"/>
  <c r="J267" i="1" s="1"/>
  <c r="G267" i="1"/>
  <c r="H267" i="1" s="1"/>
  <c r="P266" i="1"/>
  <c r="O266" i="1"/>
  <c r="M266" i="1"/>
  <c r="N266" i="1" s="1"/>
  <c r="K266" i="1"/>
  <c r="L266" i="1" s="1"/>
  <c r="I266" i="1"/>
  <c r="J266" i="1" s="1"/>
  <c r="G266" i="1"/>
  <c r="H266" i="1" s="1"/>
  <c r="O265" i="1"/>
  <c r="P265" i="1" s="1"/>
  <c r="M265" i="1"/>
  <c r="N265" i="1" s="1"/>
  <c r="K265" i="1"/>
  <c r="L265" i="1" s="1"/>
  <c r="I265" i="1"/>
  <c r="J265" i="1" s="1"/>
  <c r="H265" i="1"/>
  <c r="G265" i="1"/>
  <c r="O264" i="1"/>
  <c r="P264" i="1" s="1"/>
  <c r="M264" i="1"/>
  <c r="N264" i="1" s="1"/>
  <c r="K264" i="1"/>
  <c r="L264" i="1" s="1"/>
  <c r="I264" i="1"/>
  <c r="J264" i="1" s="1"/>
  <c r="G264" i="1"/>
  <c r="H264" i="1" s="1"/>
  <c r="O263" i="1"/>
  <c r="P263" i="1" s="1"/>
  <c r="M263" i="1"/>
  <c r="N263" i="1" s="1"/>
  <c r="K263" i="1"/>
  <c r="L263" i="1" s="1"/>
  <c r="J263" i="1"/>
  <c r="I263" i="1"/>
  <c r="G263" i="1"/>
  <c r="H263" i="1" s="1"/>
  <c r="O262" i="1"/>
  <c r="P262" i="1" s="1"/>
  <c r="M262" i="1"/>
  <c r="N262" i="1" s="1"/>
  <c r="K262" i="1"/>
  <c r="L262" i="1" s="1"/>
  <c r="I262" i="1"/>
  <c r="J262" i="1" s="1"/>
  <c r="G262" i="1"/>
  <c r="H262" i="1" s="1"/>
  <c r="O261" i="1"/>
  <c r="P261" i="1" s="1"/>
  <c r="M261" i="1"/>
  <c r="N261" i="1" s="1"/>
  <c r="L261" i="1"/>
  <c r="K261" i="1"/>
  <c r="I261" i="1"/>
  <c r="J261" i="1" s="1"/>
  <c r="G261" i="1"/>
  <c r="H261" i="1" s="1"/>
  <c r="O260" i="1"/>
  <c r="P260" i="1" s="1"/>
  <c r="M260" i="1"/>
  <c r="N260" i="1" s="1"/>
  <c r="K260" i="1"/>
  <c r="L260" i="1" s="1"/>
  <c r="I260" i="1"/>
  <c r="J260" i="1" s="1"/>
  <c r="G260" i="1"/>
  <c r="H260" i="1" s="1"/>
  <c r="O259" i="1"/>
  <c r="P259" i="1" s="1"/>
  <c r="N259" i="1"/>
  <c r="M259" i="1"/>
  <c r="K259" i="1"/>
  <c r="L259" i="1" s="1"/>
  <c r="I259" i="1"/>
  <c r="J259" i="1" s="1"/>
  <c r="G259" i="1"/>
  <c r="H259" i="1" s="1"/>
  <c r="O258" i="1"/>
  <c r="P258" i="1" s="1"/>
  <c r="M258" i="1"/>
  <c r="N258" i="1" s="1"/>
  <c r="K258" i="1"/>
  <c r="L258" i="1" s="1"/>
  <c r="I258" i="1"/>
  <c r="J258" i="1" s="1"/>
  <c r="G258" i="1"/>
  <c r="H258" i="1" s="1"/>
  <c r="P257" i="1"/>
  <c r="O257" i="1"/>
  <c r="M257" i="1"/>
  <c r="N257" i="1" s="1"/>
  <c r="K257" i="1"/>
  <c r="L257" i="1" s="1"/>
  <c r="I257" i="1"/>
  <c r="J257" i="1" s="1"/>
  <c r="G257" i="1"/>
  <c r="H257" i="1" s="1"/>
  <c r="P256" i="1"/>
  <c r="N256" i="1"/>
  <c r="L256" i="1"/>
  <c r="J256" i="1"/>
  <c r="H256" i="1"/>
  <c r="P255" i="1"/>
  <c r="O255" i="1"/>
  <c r="M255" i="1"/>
  <c r="N255" i="1" s="1"/>
  <c r="L255" i="1"/>
  <c r="K255" i="1"/>
  <c r="J255" i="1"/>
  <c r="I255" i="1"/>
  <c r="G255" i="1"/>
  <c r="H255" i="1" s="1"/>
  <c r="P254" i="1"/>
  <c r="O254" i="1"/>
  <c r="N254" i="1"/>
  <c r="M254" i="1"/>
  <c r="K254" i="1"/>
  <c r="L254" i="1" s="1"/>
  <c r="J254" i="1"/>
  <c r="I254" i="1"/>
  <c r="H254" i="1"/>
  <c r="G254" i="1"/>
  <c r="O253" i="1"/>
  <c r="P253" i="1" s="1"/>
  <c r="N253" i="1"/>
  <c r="M253" i="1"/>
  <c r="L253" i="1"/>
  <c r="K253" i="1"/>
  <c r="I253" i="1"/>
  <c r="J253" i="1" s="1"/>
  <c r="H253" i="1"/>
  <c r="G253" i="1"/>
  <c r="P252" i="1"/>
  <c r="O252" i="1"/>
  <c r="M252" i="1"/>
  <c r="N252" i="1" s="1"/>
  <c r="L252" i="1"/>
  <c r="K252" i="1"/>
  <c r="J252" i="1"/>
  <c r="I252" i="1"/>
  <c r="G252" i="1"/>
  <c r="H252" i="1" s="1"/>
  <c r="P251" i="1"/>
  <c r="O251" i="1"/>
  <c r="N251" i="1"/>
  <c r="M251" i="1"/>
  <c r="K251" i="1"/>
  <c r="L251" i="1" s="1"/>
  <c r="J251" i="1"/>
  <c r="I251" i="1"/>
  <c r="H251" i="1"/>
  <c r="G251" i="1"/>
  <c r="O250" i="1"/>
  <c r="P250" i="1" s="1"/>
  <c r="N250" i="1"/>
  <c r="M250" i="1"/>
  <c r="L250" i="1"/>
  <c r="K250" i="1"/>
  <c r="I250" i="1"/>
  <c r="J250" i="1" s="1"/>
  <c r="H250" i="1"/>
  <c r="G250" i="1"/>
  <c r="P249" i="1"/>
  <c r="O249" i="1"/>
  <c r="M249" i="1"/>
  <c r="N249" i="1" s="1"/>
  <c r="L249" i="1"/>
  <c r="K249" i="1"/>
  <c r="J249" i="1"/>
  <c r="I249" i="1"/>
  <c r="G249" i="1"/>
  <c r="H249" i="1" s="1"/>
  <c r="P248" i="1"/>
  <c r="O248" i="1"/>
  <c r="N248" i="1"/>
  <c r="M248" i="1"/>
  <c r="K248" i="1"/>
  <c r="L248" i="1" s="1"/>
  <c r="J248" i="1"/>
  <c r="I248" i="1"/>
  <c r="H248" i="1"/>
  <c r="G248" i="1"/>
  <c r="P239" i="1"/>
  <c r="O239" i="1"/>
  <c r="M239" i="1"/>
  <c r="N239" i="1" s="1"/>
  <c r="L239" i="1"/>
  <c r="K239" i="1"/>
  <c r="J239" i="1"/>
  <c r="I239" i="1"/>
  <c r="G239" i="1"/>
  <c r="H239" i="1" s="1"/>
  <c r="P238" i="1"/>
  <c r="O238" i="1"/>
  <c r="N238" i="1"/>
  <c r="M238" i="1"/>
  <c r="K238" i="1"/>
  <c r="L238" i="1" s="1"/>
  <c r="J238" i="1"/>
  <c r="I238" i="1"/>
  <c r="H238" i="1"/>
  <c r="G238" i="1"/>
  <c r="O237" i="1"/>
  <c r="P237" i="1" s="1"/>
  <c r="N237" i="1"/>
  <c r="M237" i="1"/>
  <c r="L237" i="1"/>
  <c r="K237" i="1"/>
  <c r="I237" i="1"/>
  <c r="J237" i="1" s="1"/>
  <c r="H237" i="1"/>
  <c r="G237" i="1"/>
  <c r="P236" i="1"/>
  <c r="O236" i="1"/>
  <c r="M236" i="1"/>
  <c r="N236" i="1" s="1"/>
  <c r="L236" i="1"/>
  <c r="K236" i="1"/>
  <c r="J236" i="1"/>
  <c r="I236" i="1"/>
  <c r="G236" i="1"/>
  <c r="H236" i="1" s="1"/>
  <c r="P235" i="1"/>
  <c r="O235" i="1"/>
  <c r="N235" i="1"/>
  <c r="M235" i="1"/>
  <c r="K235" i="1"/>
  <c r="L235" i="1" s="1"/>
  <c r="J235" i="1"/>
  <c r="I235" i="1"/>
  <c r="H235" i="1"/>
  <c r="G235" i="1"/>
  <c r="O234" i="1"/>
  <c r="P234" i="1" s="1"/>
  <c r="N234" i="1"/>
  <c r="M234" i="1"/>
  <c r="L234" i="1"/>
  <c r="K234" i="1"/>
  <c r="I234" i="1"/>
  <c r="J234" i="1" s="1"/>
  <c r="H234" i="1"/>
  <c r="G234" i="1"/>
  <c r="P233" i="1"/>
  <c r="O233" i="1"/>
  <c r="M233" i="1"/>
  <c r="N233" i="1" s="1"/>
  <c r="L233" i="1"/>
  <c r="K233" i="1"/>
  <c r="J233" i="1"/>
  <c r="I233" i="1"/>
  <c r="G233" i="1"/>
  <c r="H233" i="1" s="1"/>
  <c r="P232" i="1"/>
  <c r="O232" i="1"/>
  <c r="N232" i="1"/>
  <c r="M232" i="1"/>
  <c r="K232" i="1"/>
  <c r="L232" i="1" s="1"/>
  <c r="J232" i="1"/>
  <c r="I232" i="1"/>
  <c r="H232" i="1"/>
  <c r="G232" i="1"/>
  <c r="O231" i="1"/>
  <c r="P231" i="1" s="1"/>
  <c r="N231" i="1"/>
  <c r="M231" i="1"/>
  <c r="L231" i="1"/>
  <c r="K231" i="1"/>
  <c r="I231" i="1"/>
  <c r="J231" i="1" s="1"/>
  <c r="H231" i="1"/>
  <c r="G231" i="1"/>
  <c r="P230" i="1"/>
  <c r="O230" i="1"/>
  <c r="M230" i="1"/>
  <c r="N230" i="1" s="1"/>
  <c r="L230" i="1"/>
  <c r="K230" i="1"/>
  <c r="J230" i="1"/>
  <c r="I230" i="1"/>
  <c r="G230" i="1"/>
  <c r="H230" i="1" s="1"/>
  <c r="P229" i="1"/>
  <c r="O229" i="1"/>
  <c r="N229" i="1"/>
  <c r="M229" i="1"/>
  <c r="K229" i="1"/>
  <c r="L229" i="1" s="1"/>
  <c r="J229" i="1"/>
  <c r="I229" i="1"/>
  <c r="H229" i="1"/>
  <c r="G229" i="1"/>
  <c r="O228" i="1"/>
  <c r="P228" i="1" s="1"/>
  <c r="N228" i="1"/>
  <c r="M228" i="1"/>
  <c r="L228" i="1"/>
  <c r="K228" i="1"/>
  <c r="I228" i="1"/>
  <c r="J228" i="1" s="1"/>
  <c r="H228" i="1"/>
  <c r="G228" i="1"/>
  <c r="P227" i="1"/>
  <c r="O227" i="1"/>
  <c r="M227" i="1"/>
  <c r="N227" i="1" s="1"/>
  <c r="L227" i="1"/>
  <c r="K227" i="1"/>
  <c r="J227" i="1"/>
  <c r="I227" i="1"/>
  <c r="G227" i="1"/>
  <c r="H227" i="1" s="1"/>
  <c r="P226" i="1"/>
  <c r="O226" i="1"/>
  <c r="N226" i="1"/>
  <c r="M226" i="1"/>
  <c r="K226" i="1"/>
  <c r="L226" i="1" s="1"/>
  <c r="J226" i="1"/>
  <c r="I226" i="1"/>
  <c r="H226" i="1"/>
  <c r="G226" i="1"/>
  <c r="O225" i="1"/>
  <c r="P225" i="1" s="1"/>
  <c r="N225" i="1"/>
  <c r="M225" i="1"/>
  <c r="L225" i="1"/>
  <c r="K225" i="1"/>
  <c r="I225" i="1"/>
  <c r="J225" i="1" s="1"/>
  <c r="H225" i="1"/>
  <c r="G225" i="1"/>
  <c r="P224" i="1"/>
  <c r="O224" i="1"/>
  <c r="M224" i="1"/>
  <c r="N224" i="1" s="1"/>
  <c r="L224" i="1"/>
  <c r="K224" i="1"/>
  <c r="J224" i="1"/>
  <c r="J241" i="1" s="1"/>
  <c r="J243" i="1" s="1"/>
  <c r="I224" i="1"/>
  <c r="G224" i="1"/>
  <c r="H224" i="1" s="1"/>
  <c r="P223" i="1"/>
  <c r="O223" i="1"/>
  <c r="N223" i="1"/>
  <c r="M223" i="1"/>
  <c r="K223" i="1"/>
  <c r="L223" i="1" s="1"/>
  <c r="J223" i="1"/>
  <c r="I223" i="1"/>
  <c r="H223" i="1"/>
  <c r="G223" i="1"/>
  <c r="N213" i="1"/>
  <c r="N215" i="1" s="1"/>
  <c r="P211" i="1"/>
  <c r="P213" i="1" s="1"/>
  <c r="P215" i="1" s="1"/>
  <c r="O211" i="1"/>
  <c r="M211" i="1"/>
  <c r="N211" i="1" s="1"/>
  <c r="L211" i="1"/>
  <c r="L213" i="1" s="1"/>
  <c r="L215" i="1" s="1"/>
  <c r="K211" i="1"/>
  <c r="J211" i="1"/>
  <c r="J213" i="1" s="1"/>
  <c r="J215" i="1" s="1"/>
  <c r="I211" i="1"/>
  <c r="G211" i="1"/>
  <c r="H211" i="1" s="1"/>
  <c r="H213" i="1" s="1"/>
  <c r="H215" i="1" s="1"/>
  <c r="P202" i="1"/>
  <c r="O202" i="1"/>
  <c r="N202" i="1"/>
  <c r="M202" i="1"/>
  <c r="L202" i="1"/>
  <c r="K202" i="1"/>
  <c r="J202" i="1"/>
  <c r="I202" i="1"/>
  <c r="H202" i="1"/>
  <c r="G202" i="1"/>
  <c r="P201" i="1"/>
  <c r="O201" i="1"/>
  <c r="N201" i="1"/>
  <c r="M201" i="1"/>
  <c r="L201" i="1"/>
  <c r="K201" i="1"/>
  <c r="J201" i="1"/>
  <c r="I201" i="1"/>
  <c r="H201" i="1"/>
  <c r="G201" i="1"/>
  <c r="P200" i="1"/>
  <c r="O200" i="1"/>
  <c r="N200" i="1"/>
  <c r="M200" i="1"/>
  <c r="L200" i="1"/>
  <c r="K200" i="1"/>
  <c r="J200" i="1"/>
  <c r="I200" i="1"/>
  <c r="H200" i="1"/>
  <c r="G200" i="1"/>
  <c r="P199" i="1"/>
  <c r="P204" i="1" s="1"/>
  <c r="P206" i="1" s="1"/>
  <c r="O199" i="1"/>
  <c r="N199" i="1"/>
  <c r="M199" i="1"/>
  <c r="L199" i="1"/>
  <c r="K199" i="1"/>
  <c r="J199" i="1"/>
  <c r="J204" i="1" s="1"/>
  <c r="J206" i="1" s="1"/>
  <c r="I199" i="1"/>
  <c r="H199" i="1"/>
  <c r="G199" i="1"/>
  <c r="P198" i="1"/>
  <c r="O198" i="1"/>
  <c r="N198" i="1"/>
  <c r="N204" i="1" s="1"/>
  <c r="N206" i="1" s="1"/>
  <c r="M198" i="1"/>
  <c r="L198" i="1"/>
  <c r="K198" i="1"/>
  <c r="J198" i="1"/>
  <c r="I198" i="1"/>
  <c r="H198" i="1"/>
  <c r="H204" i="1" s="1"/>
  <c r="H206" i="1" s="1"/>
  <c r="G198" i="1"/>
  <c r="P189" i="1"/>
  <c r="N189" i="1"/>
  <c r="L189" i="1"/>
  <c r="J189" i="1"/>
  <c r="H189" i="1"/>
  <c r="P188" i="1"/>
  <c r="N188" i="1"/>
  <c r="L188" i="1"/>
  <c r="J188" i="1"/>
  <c r="H188" i="1"/>
  <c r="P187" i="1"/>
  <c r="O187" i="1"/>
  <c r="M187" i="1"/>
  <c r="N187" i="1" s="1"/>
  <c r="L187" i="1"/>
  <c r="K187" i="1"/>
  <c r="J187" i="1"/>
  <c r="I187" i="1"/>
  <c r="G187" i="1"/>
  <c r="H187" i="1" s="1"/>
  <c r="P186" i="1"/>
  <c r="O186" i="1"/>
  <c r="N186" i="1"/>
  <c r="M186" i="1"/>
  <c r="K186" i="1"/>
  <c r="L186" i="1" s="1"/>
  <c r="J186" i="1"/>
  <c r="I186" i="1"/>
  <c r="H186" i="1"/>
  <c r="G186" i="1"/>
  <c r="O185" i="1"/>
  <c r="P185" i="1" s="1"/>
  <c r="N185" i="1"/>
  <c r="M185" i="1"/>
  <c r="L185" i="1"/>
  <c r="K185" i="1"/>
  <c r="I185" i="1"/>
  <c r="J185" i="1" s="1"/>
  <c r="H185" i="1"/>
  <c r="G185" i="1"/>
  <c r="P184" i="1"/>
  <c r="O184" i="1"/>
  <c r="M184" i="1"/>
  <c r="N184" i="1" s="1"/>
  <c r="L184" i="1"/>
  <c r="K184" i="1"/>
  <c r="J184" i="1"/>
  <c r="I184" i="1"/>
  <c r="G184" i="1"/>
  <c r="H184" i="1" s="1"/>
  <c r="P183" i="1"/>
  <c r="O183" i="1"/>
  <c r="N183" i="1"/>
  <c r="M183" i="1"/>
  <c r="K183" i="1"/>
  <c r="L183" i="1" s="1"/>
  <c r="J183" i="1"/>
  <c r="I183" i="1"/>
  <c r="H183" i="1"/>
  <c r="G183" i="1"/>
  <c r="O182" i="1"/>
  <c r="P182" i="1" s="1"/>
  <c r="N182" i="1"/>
  <c r="M182" i="1"/>
  <c r="L182" i="1"/>
  <c r="K182" i="1"/>
  <c r="I182" i="1"/>
  <c r="J182" i="1" s="1"/>
  <c r="H182" i="1"/>
  <c r="G182" i="1"/>
  <c r="P181" i="1"/>
  <c r="O181" i="1"/>
  <c r="M181" i="1"/>
  <c r="N181" i="1" s="1"/>
  <c r="L181" i="1"/>
  <c r="K181" i="1"/>
  <c r="J181" i="1"/>
  <c r="I181" i="1"/>
  <c r="G181" i="1"/>
  <c r="H181" i="1" s="1"/>
  <c r="P180" i="1"/>
  <c r="O180" i="1"/>
  <c r="N180" i="1"/>
  <c r="M180" i="1"/>
  <c r="K180" i="1"/>
  <c r="L180" i="1" s="1"/>
  <c r="J180" i="1"/>
  <c r="I180" i="1"/>
  <c r="H180" i="1"/>
  <c r="G180" i="1"/>
  <c r="O179" i="1"/>
  <c r="P179" i="1" s="1"/>
  <c r="P191" i="1" s="1"/>
  <c r="P193" i="1" s="1"/>
  <c r="N179" i="1"/>
  <c r="M179" i="1"/>
  <c r="L179" i="1"/>
  <c r="K179" i="1"/>
  <c r="I179" i="1"/>
  <c r="J179" i="1" s="1"/>
  <c r="H179" i="1"/>
  <c r="G179" i="1"/>
  <c r="P178" i="1"/>
  <c r="O178" i="1"/>
  <c r="M178" i="1"/>
  <c r="N178" i="1" s="1"/>
  <c r="L178" i="1"/>
  <c r="K178" i="1"/>
  <c r="J178" i="1"/>
  <c r="I178" i="1"/>
  <c r="G178" i="1"/>
  <c r="H178" i="1" s="1"/>
  <c r="P177" i="1"/>
  <c r="O177" i="1"/>
  <c r="N177" i="1"/>
  <c r="N191" i="1" s="1"/>
  <c r="N193" i="1" s="1"/>
  <c r="M177" i="1"/>
  <c r="K177" i="1"/>
  <c r="L177" i="1" s="1"/>
  <c r="J177" i="1"/>
  <c r="I177" i="1"/>
  <c r="H177" i="1"/>
  <c r="G177" i="1"/>
  <c r="O176" i="1"/>
  <c r="P176" i="1" s="1"/>
  <c r="N176" i="1"/>
  <c r="M176" i="1"/>
  <c r="L176" i="1"/>
  <c r="K176" i="1"/>
  <c r="I176" i="1"/>
  <c r="J176" i="1" s="1"/>
  <c r="J191" i="1" s="1"/>
  <c r="J193" i="1" s="1"/>
  <c r="H176" i="1"/>
  <c r="G176" i="1"/>
  <c r="L171" i="1"/>
  <c r="J171" i="1"/>
  <c r="H171" i="1"/>
  <c r="O163" i="1"/>
  <c r="P163" i="1" s="1"/>
  <c r="N163" i="1"/>
  <c r="M163" i="1"/>
  <c r="K163" i="1"/>
  <c r="L163" i="1" s="1"/>
  <c r="I163" i="1"/>
  <c r="J163" i="1" s="1"/>
  <c r="G163" i="1"/>
  <c r="H163" i="1" s="1"/>
  <c r="O162" i="1"/>
  <c r="P162" i="1" s="1"/>
  <c r="M162" i="1"/>
  <c r="N162" i="1" s="1"/>
  <c r="K162" i="1"/>
  <c r="L162" i="1" s="1"/>
  <c r="I162" i="1"/>
  <c r="J162" i="1" s="1"/>
  <c r="G162" i="1"/>
  <c r="H162" i="1" s="1"/>
  <c r="P161" i="1"/>
  <c r="O161" i="1"/>
  <c r="M161" i="1"/>
  <c r="N161" i="1" s="1"/>
  <c r="K161" i="1"/>
  <c r="L161" i="1" s="1"/>
  <c r="I161" i="1"/>
  <c r="J161" i="1" s="1"/>
  <c r="G161" i="1"/>
  <c r="H161" i="1" s="1"/>
  <c r="O160" i="1"/>
  <c r="P160" i="1" s="1"/>
  <c r="M160" i="1"/>
  <c r="N160" i="1" s="1"/>
  <c r="K160" i="1"/>
  <c r="L160" i="1" s="1"/>
  <c r="I160" i="1"/>
  <c r="J160" i="1" s="1"/>
  <c r="H160" i="1"/>
  <c r="G160" i="1"/>
  <c r="O159" i="1"/>
  <c r="P159" i="1" s="1"/>
  <c r="M159" i="1"/>
  <c r="N159" i="1" s="1"/>
  <c r="K159" i="1"/>
  <c r="L159" i="1" s="1"/>
  <c r="I159" i="1"/>
  <c r="J159" i="1" s="1"/>
  <c r="G159" i="1"/>
  <c r="H159" i="1" s="1"/>
  <c r="J150" i="1"/>
  <c r="O148" i="1"/>
  <c r="P148" i="1" s="1"/>
  <c r="M148" i="1"/>
  <c r="N148" i="1" s="1"/>
  <c r="K148" i="1"/>
  <c r="L148" i="1" s="1"/>
  <c r="I148" i="1"/>
  <c r="J148" i="1" s="1"/>
  <c r="G148" i="1"/>
  <c r="H148" i="1" s="1"/>
  <c r="O147" i="1"/>
  <c r="P147" i="1" s="1"/>
  <c r="M147" i="1"/>
  <c r="N147" i="1" s="1"/>
  <c r="K147" i="1"/>
  <c r="L147" i="1" s="1"/>
  <c r="J147" i="1"/>
  <c r="I147" i="1"/>
  <c r="G147" i="1"/>
  <c r="H147" i="1" s="1"/>
  <c r="O146" i="1"/>
  <c r="P146" i="1" s="1"/>
  <c r="M146" i="1"/>
  <c r="N146" i="1" s="1"/>
  <c r="K146" i="1"/>
  <c r="L146" i="1" s="1"/>
  <c r="I146" i="1"/>
  <c r="J146" i="1" s="1"/>
  <c r="G146" i="1"/>
  <c r="H146" i="1" s="1"/>
  <c r="O145" i="1"/>
  <c r="P145" i="1" s="1"/>
  <c r="M145" i="1"/>
  <c r="N145" i="1" s="1"/>
  <c r="L145" i="1"/>
  <c r="K145" i="1"/>
  <c r="I145" i="1"/>
  <c r="J145" i="1" s="1"/>
  <c r="G145" i="1"/>
  <c r="H145" i="1" s="1"/>
  <c r="O144" i="1"/>
  <c r="P144" i="1" s="1"/>
  <c r="M144" i="1"/>
  <c r="N144" i="1" s="1"/>
  <c r="K144" i="1"/>
  <c r="L144" i="1" s="1"/>
  <c r="I144" i="1"/>
  <c r="J144" i="1" s="1"/>
  <c r="G144" i="1"/>
  <c r="H144" i="1" s="1"/>
  <c r="O143" i="1"/>
  <c r="P143" i="1" s="1"/>
  <c r="N143" i="1"/>
  <c r="M143" i="1"/>
  <c r="K143" i="1"/>
  <c r="L143" i="1" s="1"/>
  <c r="I143" i="1"/>
  <c r="J143" i="1" s="1"/>
  <c r="G143" i="1"/>
  <c r="H143" i="1" s="1"/>
  <c r="O142" i="1"/>
  <c r="P142" i="1" s="1"/>
  <c r="M142" i="1"/>
  <c r="N142" i="1" s="1"/>
  <c r="K142" i="1"/>
  <c r="L142" i="1" s="1"/>
  <c r="L150" i="1" s="1"/>
  <c r="L152" i="1" s="1"/>
  <c r="I142" i="1"/>
  <c r="J142" i="1" s="1"/>
  <c r="G142" i="1"/>
  <c r="H142" i="1" s="1"/>
  <c r="P141" i="1"/>
  <c r="O141" i="1"/>
  <c r="M141" i="1"/>
  <c r="N141" i="1" s="1"/>
  <c r="K141" i="1"/>
  <c r="L141" i="1" s="1"/>
  <c r="I141" i="1"/>
  <c r="J141" i="1" s="1"/>
  <c r="G141" i="1"/>
  <c r="H141" i="1" s="1"/>
  <c r="P140" i="1"/>
  <c r="N140" i="1"/>
  <c r="L140" i="1"/>
  <c r="J140" i="1"/>
  <c r="H140" i="1"/>
  <c r="P139" i="1"/>
  <c r="N139" i="1"/>
  <c r="L139" i="1"/>
  <c r="J139" i="1"/>
  <c r="H139" i="1"/>
  <c r="P138" i="1"/>
  <c r="N138" i="1"/>
  <c r="L138" i="1"/>
  <c r="J138" i="1"/>
  <c r="H138" i="1"/>
  <c r="O132" i="1"/>
  <c r="P132" i="1" s="1"/>
  <c r="N132" i="1"/>
  <c r="M132" i="1"/>
  <c r="L132" i="1"/>
  <c r="K132" i="1"/>
  <c r="I132" i="1"/>
  <c r="J132" i="1" s="1"/>
  <c r="H132" i="1"/>
  <c r="G132" i="1"/>
  <c r="P131" i="1"/>
  <c r="O131" i="1"/>
  <c r="M131" i="1"/>
  <c r="N131" i="1" s="1"/>
  <c r="L131" i="1"/>
  <c r="K131" i="1"/>
  <c r="J131" i="1"/>
  <c r="I131" i="1"/>
  <c r="G131" i="1"/>
  <c r="H131" i="1" s="1"/>
  <c r="P130" i="1"/>
  <c r="O130" i="1"/>
  <c r="N130" i="1"/>
  <c r="M130" i="1"/>
  <c r="K130" i="1"/>
  <c r="L130" i="1" s="1"/>
  <c r="J130" i="1"/>
  <c r="I130" i="1"/>
  <c r="H130" i="1"/>
  <c r="G130" i="1"/>
  <c r="O129" i="1"/>
  <c r="P129" i="1" s="1"/>
  <c r="N129" i="1"/>
  <c r="M129" i="1"/>
  <c r="L129" i="1"/>
  <c r="K129" i="1"/>
  <c r="I129" i="1"/>
  <c r="J129" i="1" s="1"/>
  <c r="H129" i="1"/>
  <c r="G129" i="1"/>
  <c r="P128" i="1"/>
  <c r="O128" i="1"/>
  <c r="M128" i="1"/>
  <c r="N128" i="1" s="1"/>
  <c r="L128" i="1"/>
  <c r="K128" i="1"/>
  <c r="J128" i="1"/>
  <c r="I128" i="1"/>
  <c r="G128" i="1"/>
  <c r="H128" i="1" s="1"/>
  <c r="P127" i="1"/>
  <c r="O127" i="1"/>
  <c r="N127" i="1"/>
  <c r="M127" i="1"/>
  <c r="K127" i="1"/>
  <c r="L127" i="1" s="1"/>
  <c r="J127" i="1"/>
  <c r="I127" i="1"/>
  <c r="H127" i="1"/>
  <c r="G127" i="1"/>
  <c r="O126" i="1"/>
  <c r="P126" i="1" s="1"/>
  <c r="N126" i="1"/>
  <c r="M126" i="1"/>
  <c r="L126" i="1"/>
  <c r="K126" i="1"/>
  <c r="I126" i="1"/>
  <c r="J126" i="1" s="1"/>
  <c r="H126" i="1"/>
  <c r="G126" i="1"/>
  <c r="P125" i="1"/>
  <c r="O125" i="1"/>
  <c r="M125" i="1"/>
  <c r="N125" i="1" s="1"/>
  <c r="L125" i="1"/>
  <c r="K125" i="1"/>
  <c r="J125" i="1"/>
  <c r="I125" i="1"/>
  <c r="G125" i="1"/>
  <c r="H125" i="1" s="1"/>
  <c r="P124" i="1"/>
  <c r="O124" i="1"/>
  <c r="N124" i="1"/>
  <c r="M124" i="1"/>
  <c r="K124" i="1"/>
  <c r="L124" i="1" s="1"/>
  <c r="J124" i="1"/>
  <c r="I124" i="1"/>
  <c r="H124" i="1"/>
  <c r="G124" i="1"/>
  <c r="O123" i="1"/>
  <c r="P123" i="1" s="1"/>
  <c r="N123" i="1"/>
  <c r="M123" i="1"/>
  <c r="L123" i="1"/>
  <c r="K123" i="1"/>
  <c r="I123" i="1"/>
  <c r="J123" i="1" s="1"/>
  <c r="H123" i="1"/>
  <c r="G123" i="1"/>
  <c r="P122" i="1"/>
  <c r="O122" i="1"/>
  <c r="M122" i="1"/>
  <c r="N122" i="1" s="1"/>
  <c r="L122" i="1"/>
  <c r="K122" i="1"/>
  <c r="J122" i="1"/>
  <c r="I122" i="1"/>
  <c r="G122" i="1"/>
  <c r="H122" i="1" s="1"/>
  <c r="P121" i="1"/>
  <c r="O121" i="1"/>
  <c r="N121" i="1"/>
  <c r="M121" i="1"/>
  <c r="K121" i="1"/>
  <c r="L121" i="1" s="1"/>
  <c r="J121" i="1"/>
  <c r="I121" i="1"/>
  <c r="H121" i="1"/>
  <c r="G121" i="1"/>
  <c r="O120" i="1"/>
  <c r="P120" i="1" s="1"/>
  <c r="N120" i="1"/>
  <c r="M120" i="1"/>
  <c r="L120" i="1"/>
  <c r="K120" i="1"/>
  <c r="I120" i="1"/>
  <c r="J120" i="1" s="1"/>
  <c r="H120" i="1"/>
  <c r="G120" i="1"/>
  <c r="P119" i="1"/>
  <c r="O119" i="1"/>
  <c r="M119" i="1"/>
  <c r="N119" i="1" s="1"/>
  <c r="L119" i="1"/>
  <c r="K119" i="1"/>
  <c r="J119" i="1"/>
  <c r="I119" i="1"/>
  <c r="G119" i="1"/>
  <c r="H119" i="1" s="1"/>
  <c r="P118" i="1"/>
  <c r="O118" i="1"/>
  <c r="N118" i="1"/>
  <c r="M118" i="1"/>
  <c r="K118" i="1"/>
  <c r="L118" i="1" s="1"/>
  <c r="J118" i="1"/>
  <c r="I118" i="1"/>
  <c r="H118" i="1"/>
  <c r="G118" i="1"/>
  <c r="O117" i="1"/>
  <c r="P117" i="1" s="1"/>
  <c r="N117" i="1"/>
  <c r="M117" i="1"/>
  <c r="L117" i="1"/>
  <c r="K117" i="1"/>
  <c r="I117" i="1"/>
  <c r="J117" i="1" s="1"/>
  <c r="H117" i="1"/>
  <c r="G117" i="1"/>
  <c r="P116" i="1"/>
  <c r="O116" i="1"/>
  <c r="M116" i="1"/>
  <c r="N116" i="1" s="1"/>
  <c r="L116" i="1"/>
  <c r="K116" i="1"/>
  <c r="J116" i="1"/>
  <c r="I116" i="1"/>
  <c r="G116" i="1"/>
  <c r="H116" i="1" s="1"/>
  <c r="P115" i="1"/>
  <c r="O115" i="1"/>
  <c r="N115" i="1"/>
  <c r="M115" i="1"/>
  <c r="K115" i="1"/>
  <c r="L115" i="1" s="1"/>
  <c r="J115" i="1"/>
  <c r="I115" i="1"/>
  <c r="H115" i="1"/>
  <c r="G115" i="1"/>
  <c r="O114" i="1"/>
  <c r="P114" i="1" s="1"/>
  <c r="N114" i="1"/>
  <c r="M114" i="1"/>
  <c r="L114" i="1"/>
  <c r="K114" i="1"/>
  <c r="I114" i="1"/>
  <c r="J114" i="1" s="1"/>
  <c r="H114" i="1"/>
  <c r="G114" i="1"/>
  <c r="P113" i="1"/>
  <c r="O113" i="1"/>
  <c r="M113" i="1"/>
  <c r="N113" i="1" s="1"/>
  <c r="L113" i="1"/>
  <c r="K113" i="1"/>
  <c r="J113" i="1"/>
  <c r="I113" i="1"/>
  <c r="G113" i="1"/>
  <c r="H113" i="1" s="1"/>
  <c r="P112" i="1"/>
  <c r="O112" i="1"/>
  <c r="N112" i="1"/>
  <c r="M112" i="1"/>
  <c r="K112" i="1"/>
  <c r="L112" i="1" s="1"/>
  <c r="J112" i="1"/>
  <c r="I112" i="1"/>
  <c r="H112" i="1"/>
  <c r="G112" i="1"/>
  <c r="O111" i="1"/>
  <c r="P111" i="1" s="1"/>
  <c r="N111" i="1"/>
  <c r="M111" i="1"/>
  <c r="L111" i="1"/>
  <c r="K111" i="1"/>
  <c r="I111" i="1"/>
  <c r="J111" i="1" s="1"/>
  <c r="H111" i="1"/>
  <c r="G111" i="1"/>
  <c r="P110" i="1"/>
  <c r="O110" i="1"/>
  <c r="M110" i="1"/>
  <c r="N110" i="1" s="1"/>
  <c r="L110" i="1"/>
  <c r="K110" i="1"/>
  <c r="J110" i="1"/>
  <c r="I110" i="1"/>
  <c r="G110" i="1"/>
  <c r="H110" i="1" s="1"/>
  <c r="P109" i="1"/>
  <c r="N109" i="1"/>
  <c r="L109" i="1"/>
  <c r="J109" i="1"/>
  <c r="H109" i="1"/>
  <c r="P108" i="1"/>
  <c r="O108" i="1"/>
  <c r="M108" i="1"/>
  <c r="N108" i="1" s="1"/>
  <c r="K108" i="1"/>
  <c r="L108" i="1" s="1"/>
  <c r="J108" i="1"/>
  <c r="I108" i="1"/>
  <c r="G108" i="1"/>
  <c r="H108" i="1" s="1"/>
  <c r="O107" i="1"/>
  <c r="P107" i="1" s="1"/>
  <c r="M107" i="1"/>
  <c r="N107" i="1" s="1"/>
  <c r="K107" i="1"/>
  <c r="L107" i="1" s="1"/>
  <c r="I107" i="1"/>
  <c r="J107" i="1" s="1"/>
  <c r="G107" i="1"/>
  <c r="H107" i="1" s="1"/>
  <c r="O106" i="1"/>
  <c r="P106" i="1" s="1"/>
  <c r="M106" i="1"/>
  <c r="N106" i="1" s="1"/>
  <c r="L106" i="1"/>
  <c r="K106" i="1"/>
  <c r="I106" i="1"/>
  <c r="J106" i="1" s="1"/>
  <c r="G106" i="1"/>
  <c r="H106" i="1" s="1"/>
  <c r="O105" i="1"/>
  <c r="P105" i="1" s="1"/>
  <c r="M105" i="1"/>
  <c r="N105" i="1" s="1"/>
  <c r="K105" i="1"/>
  <c r="L105" i="1" s="1"/>
  <c r="I105" i="1"/>
  <c r="J105" i="1" s="1"/>
  <c r="G105" i="1"/>
  <c r="H105" i="1" s="1"/>
  <c r="O104" i="1"/>
  <c r="P104" i="1" s="1"/>
  <c r="N104" i="1"/>
  <c r="M104" i="1"/>
  <c r="K104" i="1"/>
  <c r="L104" i="1" s="1"/>
  <c r="I104" i="1"/>
  <c r="J104" i="1" s="1"/>
  <c r="G104" i="1"/>
  <c r="H104" i="1" s="1"/>
  <c r="O103" i="1"/>
  <c r="P103" i="1" s="1"/>
  <c r="M103" i="1"/>
  <c r="N103" i="1" s="1"/>
  <c r="L103" i="1"/>
  <c r="K103" i="1"/>
  <c r="I103" i="1"/>
  <c r="J103" i="1" s="1"/>
  <c r="G103" i="1"/>
  <c r="H103" i="1" s="1"/>
  <c r="P102" i="1"/>
  <c r="O102" i="1"/>
  <c r="M102" i="1"/>
  <c r="N102" i="1" s="1"/>
  <c r="K102" i="1"/>
  <c r="L102" i="1" s="1"/>
  <c r="I102" i="1"/>
  <c r="J102" i="1" s="1"/>
  <c r="H102" i="1"/>
  <c r="G102" i="1"/>
  <c r="O101" i="1"/>
  <c r="P101" i="1" s="1"/>
  <c r="P134" i="1" s="1"/>
  <c r="P136" i="1" s="1"/>
  <c r="M101" i="1"/>
  <c r="N101" i="1" s="1"/>
  <c r="L101" i="1"/>
  <c r="K101" i="1"/>
  <c r="I101" i="1"/>
  <c r="J101" i="1" s="1"/>
  <c r="J134" i="1" s="1"/>
  <c r="J136" i="1" s="1"/>
  <c r="G101" i="1"/>
  <c r="H101" i="1" s="1"/>
  <c r="O91" i="1"/>
  <c r="P91" i="1" s="1"/>
  <c r="N91" i="1"/>
  <c r="M91" i="1"/>
  <c r="K91" i="1"/>
  <c r="L91" i="1" s="1"/>
  <c r="I91" i="1"/>
  <c r="J91" i="1" s="1"/>
  <c r="H91" i="1"/>
  <c r="G91" i="1"/>
  <c r="O90" i="1"/>
  <c r="P90" i="1" s="1"/>
  <c r="M90" i="1"/>
  <c r="N90" i="1" s="1"/>
  <c r="L90" i="1"/>
  <c r="K90" i="1"/>
  <c r="I90" i="1"/>
  <c r="J90" i="1" s="1"/>
  <c r="G90" i="1"/>
  <c r="H90" i="1" s="1"/>
  <c r="P89" i="1"/>
  <c r="O89" i="1"/>
  <c r="M89" i="1"/>
  <c r="N89" i="1" s="1"/>
  <c r="K89" i="1"/>
  <c r="L89" i="1" s="1"/>
  <c r="J89" i="1"/>
  <c r="I89" i="1"/>
  <c r="G89" i="1"/>
  <c r="H89" i="1" s="1"/>
  <c r="O88" i="1"/>
  <c r="P88" i="1" s="1"/>
  <c r="N88" i="1"/>
  <c r="M88" i="1"/>
  <c r="K88" i="1"/>
  <c r="L88" i="1" s="1"/>
  <c r="I88" i="1"/>
  <c r="J88" i="1" s="1"/>
  <c r="H88" i="1"/>
  <c r="G88" i="1"/>
  <c r="O87" i="1"/>
  <c r="P87" i="1" s="1"/>
  <c r="M87" i="1"/>
  <c r="N87" i="1" s="1"/>
  <c r="L87" i="1"/>
  <c r="K87" i="1"/>
  <c r="I87" i="1"/>
  <c r="J87" i="1" s="1"/>
  <c r="G87" i="1"/>
  <c r="H87" i="1" s="1"/>
  <c r="P86" i="1"/>
  <c r="O86" i="1"/>
  <c r="M86" i="1"/>
  <c r="N86" i="1" s="1"/>
  <c r="K86" i="1"/>
  <c r="L86" i="1" s="1"/>
  <c r="J86" i="1"/>
  <c r="I86" i="1"/>
  <c r="G86" i="1"/>
  <c r="H86" i="1" s="1"/>
  <c r="O85" i="1"/>
  <c r="P85" i="1" s="1"/>
  <c r="N85" i="1"/>
  <c r="M85" i="1"/>
  <c r="K85" i="1"/>
  <c r="L85" i="1" s="1"/>
  <c r="I85" i="1"/>
  <c r="J85" i="1" s="1"/>
  <c r="H85" i="1"/>
  <c r="G85" i="1"/>
  <c r="O84" i="1"/>
  <c r="P84" i="1" s="1"/>
  <c r="M84" i="1"/>
  <c r="N84" i="1" s="1"/>
  <c r="L84" i="1"/>
  <c r="K84" i="1"/>
  <c r="I84" i="1"/>
  <c r="J84" i="1" s="1"/>
  <c r="G84" i="1"/>
  <c r="H84" i="1" s="1"/>
  <c r="P83" i="1"/>
  <c r="O83" i="1"/>
  <c r="M83" i="1"/>
  <c r="N83" i="1" s="1"/>
  <c r="L83" i="1"/>
  <c r="K83" i="1"/>
  <c r="J83" i="1"/>
  <c r="I83" i="1"/>
  <c r="G83" i="1"/>
  <c r="H83" i="1" s="1"/>
  <c r="O82" i="1"/>
  <c r="P82" i="1" s="1"/>
  <c r="N82" i="1"/>
  <c r="M82" i="1"/>
  <c r="K82" i="1"/>
  <c r="L82" i="1" s="1"/>
  <c r="I82" i="1"/>
  <c r="J82" i="1" s="1"/>
  <c r="H82" i="1"/>
  <c r="G82" i="1"/>
  <c r="O81" i="1"/>
  <c r="P81" i="1" s="1"/>
  <c r="N81" i="1"/>
  <c r="M81" i="1"/>
  <c r="L81" i="1"/>
  <c r="K81" i="1"/>
  <c r="I81" i="1"/>
  <c r="J81" i="1" s="1"/>
  <c r="G81" i="1"/>
  <c r="H81" i="1" s="1"/>
  <c r="P80" i="1"/>
  <c r="O80" i="1"/>
  <c r="M80" i="1"/>
  <c r="N80" i="1" s="1"/>
  <c r="K80" i="1"/>
  <c r="L80" i="1" s="1"/>
  <c r="J80" i="1"/>
  <c r="I80" i="1"/>
  <c r="G80" i="1"/>
  <c r="H80" i="1" s="1"/>
  <c r="P79" i="1"/>
  <c r="O79" i="1"/>
  <c r="N79" i="1"/>
  <c r="M79" i="1"/>
  <c r="K79" i="1"/>
  <c r="L79" i="1" s="1"/>
  <c r="I79" i="1"/>
  <c r="J79" i="1" s="1"/>
  <c r="H79" i="1"/>
  <c r="G79" i="1"/>
  <c r="O78" i="1"/>
  <c r="P78" i="1" s="1"/>
  <c r="M78" i="1"/>
  <c r="N78" i="1" s="1"/>
  <c r="L78" i="1"/>
  <c r="K78" i="1"/>
  <c r="I78" i="1"/>
  <c r="J78" i="1" s="1"/>
  <c r="H78" i="1"/>
  <c r="G78" i="1"/>
  <c r="P77" i="1"/>
  <c r="O77" i="1"/>
  <c r="M77" i="1"/>
  <c r="N77" i="1" s="1"/>
  <c r="K77" i="1"/>
  <c r="L77" i="1" s="1"/>
  <c r="J77" i="1"/>
  <c r="I77" i="1"/>
  <c r="G77" i="1"/>
  <c r="H77" i="1" s="1"/>
  <c r="O76" i="1"/>
  <c r="P76" i="1" s="1"/>
  <c r="P93" i="1" s="1"/>
  <c r="P95" i="1" s="1"/>
  <c r="N76" i="1"/>
  <c r="M76" i="1"/>
  <c r="K76" i="1"/>
  <c r="L76" i="1" s="1"/>
  <c r="J76" i="1"/>
  <c r="I76" i="1"/>
  <c r="H76" i="1"/>
  <c r="G76" i="1"/>
  <c r="N93" i="1" l="1"/>
  <c r="N95" i="1" s="1"/>
  <c r="J93" i="1"/>
  <c r="H134" i="1"/>
  <c r="H136" i="1" s="1"/>
  <c r="P150" i="1"/>
  <c r="P152" i="1" s="1"/>
  <c r="L93" i="1"/>
  <c r="H150" i="1"/>
  <c r="N241" i="1"/>
  <c r="N243" i="1" s="1"/>
  <c r="N169" i="1"/>
  <c r="N171" i="1" s="1"/>
  <c r="H241" i="1"/>
  <c r="H243" i="1" s="1"/>
  <c r="H93" i="1"/>
  <c r="N134" i="1"/>
  <c r="N136" i="1" s="1"/>
  <c r="L191" i="1"/>
  <c r="L193" i="1" s="1"/>
  <c r="L241" i="1"/>
  <c r="L243" i="1" s="1"/>
  <c r="L134" i="1"/>
  <c r="L136" i="1" s="1"/>
  <c r="P241" i="1"/>
  <c r="P243" i="1" s="1"/>
  <c r="N150" i="1"/>
  <c r="N152" i="1" s="1"/>
  <c r="P169" i="1"/>
  <c r="P171" i="1" s="1"/>
  <c r="L204" i="1"/>
  <c r="L206" i="1" s="1"/>
  <c r="H191" i="1"/>
  <c r="H193" i="1" s="1"/>
</calcChain>
</file>

<file path=xl/sharedStrings.xml><?xml version="1.0" encoding="utf-8"?>
<sst xmlns="http://schemas.openxmlformats.org/spreadsheetml/2006/main" count="301" uniqueCount="239">
  <si>
    <t>Proposed Productive Labor Hours</t>
  </si>
  <si>
    <t>Instructions:   See Section L of the RFP.   *Note - The standard mearsurement of time to be used for the Standard Times  in Column D shall be number of hours e.g. 5 minutes =.0833 hours.  All figures shall be rounded to the tenthousandths decimal place.</t>
  </si>
  <si>
    <t>Offerors may add rows to this document to account for tasks to be performed by more than one specific labor category.</t>
  </si>
  <si>
    <t>Instructions:   See Section L of the RFP.   *Note - The standard mearsurement of time to be used for the Standard Times  in Column D shall be number of hours e.g. 5 minutes =.0833 hours.  All figures shall be rounded to the tenthousandths decimal place. Offerors may add rows to this document to account for tasks to be performed by more than one specific labor category.</t>
  </si>
  <si>
    <t xml:space="preserve">PWS Paragraph </t>
  </si>
  <si>
    <t>Proposed Labor Category, only  one per row</t>
  </si>
  <si>
    <t>Labor Category Responsibilities</t>
  </si>
  <si>
    <t>Composite Time Standard</t>
  </si>
  <si>
    <t>Individual Time Standard</t>
  </si>
  <si>
    <t>Y1 3mo Transition Hours</t>
  </si>
  <si>
    <t>Y1 Workload (9mo)</t>
  </si>
  <si>
    <t>Y1 (9M0) Hours</t>
  </si>
  <si>
    <t>Y2 Workload</t>
  </si>
  <si>
    <t>Y2 Hours</t>
  </si>
  <si>
    <t>Y3 Workload</t>
  </si>
  <si>
    <t>Y3 Hours</t>
  </si>
  <si>
    <t>Y4 Workload</t>
  </si>
  <si>
    <t>Y4 Hours</t>
  </si>
  <si>
    <t>Y5 Workload</t>
  </si>
  <si>
    <t>Y5 Hours</t>
  </si>
  <si>
    <t>C-1.3.1 Key Personnel</t>
  </si>
  <si>
    <t>(Gov't Est in FTE for Key Personnel)</t>
  </si>
  <si>
    <t>C-1.3.1 Key Personnel: Site Manager</t>
  </si>
  <si>
    <t>C-1.3.1 Key Personnel: Alternate Site Manager</t>
  </si>
  <si>
    <t>C-1.3.1 Key Personnel: Quality Control Specialist</t>
  </si>
  <si>
    <t>C-1.3.1 Key Personnel: Supply Systems Analyst (Wholesale and Retail)</t>
  </si>
  <si>
    <t>C-1.3.1 Key Personnel: Inventory Manager</t>
  </si>
  <si>
    <t>C-1.3.1 Key Personnel: Transportation Manager</t>
  </si>
  <si>
    <t>C-1.3.1 Key Personnel: Safety and Occupational Health (SOH) Representative</t>
  </si>
  <si>
    <t>C-1.3.1 Key Personnel: Security Spec (C-1.4 functions)</t>
  </si>
  <si>
    <t>Total C-1.3.1 Key Personnel Hours</t>
  </si>
  <si>
    <t>FTE Productive Hours e.g. 1,780hrs</t>
  </si>
  <si>
    <t xml:space="preserve">I </t>
  </si>
  <si>
    <t>Total C-1.3.1 Key Personnel FTEs</t>
  </si>
  <si>
    <t>Government Estimated FTEs</t>
  </si>
  <si>
    <t>Difference between Proposed and Government Estimated FTEs</t>
  </si>
  <si>
    <t>C-1.3.2 Non-Key Personnel (list personnel not covered in any other functional area</t>
  </si>
  <si>
    <t>C-1.3.2 EXAMPLE -  Administrative Assistant</t>
  </si>
  <si>
    <t>Total C-1.3.2 Non-Key Personnel Hours</t>
  </si>
  <si>
    <t>Total C-1.3.2 Non-Key Personne FTEs</t>
  </si>
  <si>
    <t>C-4.4 Equipment Maintenance</t>
  </si>
  <si>
    <t>Total C-4.4 Equipment Maintenance Hours</t>
  </si>
  <si>
    <t>Total C-4.4 Equipment Maintenance  FTEs</t>
  </si>
  <si>
    <t>C-4.5.10 Records Management</t>
  </si>
  <si>
    <t>Total C-4.5.10 Records Management Hours</t>
  </si>
  <si>
    <t>Total C-4.5.10 Equipment Maintenance  FTEs</t>
  </si>
  <si>
    <t xml:space="preserve">C-5.1.4 Quality Control Plan (QCP)  </t>
  </si>
  <si>
    <t xml:space="preserve">C-5.1.4 QCP* 32nd St. </t>
  </si>
  <si>
    <t xml:space="preserve">C-5.1.4 QCP* North island </t>
  </si>
  <si>
    <t>Total C-5.1.4 QCP Hours</t>
  </si>
  <si>
    <t>Total C-5.1.4 QCP FTEs</t>
  </si>
  <si>
    <t xml:space="preserve">C-5.1.5 Customer Service Plan (CSP) and Support  </t>
  </si>
  <si>
    <t>C-5.1.5 CSP and Support*</t>
  </si>
  <si>
    <t>Total C-5.1.5 CSP and Support Hours</t>
  </si>
  <si>
    <t>Total C-5.1.5 CSP and Support  FTEs</t>
  </si>
  <si>
    <t>C-5.1.6 NAVSUP Weapons Systems Support (NAVSUP WSS) In-Transit Accountability (NITA)</t>
  </si>
  <si>
    <t>C-5.1.6 NITA/SIT Support*</t>
  </si>
  <si>
    <t>Total C-5.1.6 NITA/SIT and Support Hours</t>
  </si>
  <si>
    <t>Total C-5.1.6 NITA SIT and Support  FTEs</t>
  </si>
  <si>
    <t>Section C-5 Specific Tasks</t>
  </si>
  <si>
    <t>*Offerors shall factor in the processes described in C-5.2.5 through C-5.2.5.15, Additional Receiving Requirements,  in their prpoposed time standards for the Non-Procurement and New Procurement receiving tasks listed below in Section C-5.2*</t>
  </si>
  <si>
    <t>Section C-5.2 Receiving</t>
  </si>
  <si>
    <t xml:space="preserve">C-5.2.1 In-Bound Traffic Management* </t>
  </si>
  <si>
    <t>C-5.2.2 Off-Load and Tally: Weight Band 1</t>
  </si>
  <si>
    <t>C-5.2.2 Off-Load and Tally: Weight Band 2</t>
  </si>
  <si>
    <t>C-5.2.2 Off-Load and Tally: Weight Band 3</t>
  </si>
  <si>
    <t>C-5.2.2 Off-Load and Tally: Weight Band 4</t>
  </si>
  <si>
    <t xml:space="preserve">C-5.2.3/C-5.2.4.2 Non-Procurement Receipts (Customer Returns): Weight Band 1 </t>
  </si>
  <si>
    <t>C-5.2.3/C-5.2.4.2 Non-Procurement Receipts (Customer Returns): Weight Band 2</t>
  </si>
  <si>
    <t>C-5.2.3/C-5.2.4.2 Non-Procurement Receipts (Customer Returns): Weight Band 3</t>
  </si>
  <si>
    <t>C-5.2.3/C-5.2.4.2 Non-Procurement Receipts (Customer Returns): Weight Band 4</t>
  </si>
  <si>
    <t>C-5.2.3/C-5.2.4.2 Non-Procurement Receipts (STOs/RDOs): Weight Band 1</t>
  </si>
  <si>
    <t>C-5.2.3/C-5.2.4.2 Non-Procurement Receipts (STOs/RDOs): Weight Band 2</t>
  </si>
  <si>
    <t>C-5.2.3/C-5.2.4.2 Non-Procurement Receipts (STOs/RDOs): Weight Band 3</t>
  </si>
  <si>
    <t>C-5.2.3 /C-5.2.4.2 Non-Procurement Receipts (STOs/RDOs): Weight Band 4</t>
  </si>
  <si>
    <t>C-5.2.3/C-5.2.4.3 New Procurement (NP): Weight Band 1</t>
  </si>
  <si>
    <t>C-5.2.3/C-5.2.4.3 New Procurement (NP): Weight Band 2</t>
  </si>
  <si>
    <t>C-5.2.3/C-5.2.4.3 New Procurement (NP): Weight Band 3</t>
  </si>
  <si>
    <t>C-5.2.3/C-5.2.4.3 New Procurement (NP): Weight Band 4</t>
  </si>
  <si>
    <t>C-5.2 Receiving: Subject Matter Expert</t>
  </si>
  <si>
    <t>Total C-5.2 Receiving Hours</t>
  </si>
  <si>
    <t>Total C-5.2 Receiving FTEs</t>
  </si>
  <si>
    <t>*Offerors shall factor in the processes described in C-5.3.4.1 through C-5.3.4.5, Additional Storage Requirements,  and in C-5.3.9, Additional Issue Requirements and C-5.3.11 Issues to DLA Disposition Services, in their proposed time standards for tasks listed below for Section C-5.3*</t>
  </si>
  <si>
    <t>Section C-5.3 Warehousing</t>
  </si>
  <si>
    <t>C-5.3.1 Stow of Receipts: Weight Band 1</t>
  </si>
  <si>
    <t>C-5.3.1 Stow of Receipts: Weight Band 2</t>
  </si>
  <si>
    <t>C-5.3.1 Stow of Receipts: Weight Band 3</t>
  </si>
  <si>
    <t>C-5.3.1 Stow of Receipts: Weight Band 4</t>
  </si>
  <si>
    <t>C-5.3.3 Visual Inspections</t>
  </si>
  <si>
    <t>C-5.3.3 Cyclic Inspections</t>
  </si>
  <si>
    <t xml:space="preserve">C-5.3.3 Special Inspections </t>
  </si>
  <si>
    <t xml:space="preserve">C-5.3.3 Quality Inspections </t>
  </si>
  <si>
    <t>C-5.3.5 Autocad Planographs/DSS Location Identification/Storage Space Management Report*</t>
  </si>
  <si>
    <t>C-5.3.7 Rewarehousing of Material</t>
  </si>
  <si>
    <t>C-5.3.8 Issue of Material (On-base): Weight Band 1</t>
  </si>
  <si>
    <t>C-5.3.8 Issue of Material (On-Base): Weight Band 2</t>
  </si>
  <si>
    <t>C-5.3.8 Issue of Material (On-Base): Weight Band 3</t>
  </si>
  <si>
    <t>C-5.3.8 Issue of Material (On-Base): Weight Band 4</t>
  </si>
  <si>
    <t>C-5.3.8 Issue of Material (Off-Base): Weight Band 1</t>
  </si>
  <si>
    <t>C-5.3.8 Issue of Material (Off-Base): Weight Band 2</t>
  </si>
  <si>
    <t>C-5.3.8 Issue of Material (Off-Base): Weight Band 3</t>
  </si>
  <si>
    <t>C-5.3.8 Issue of Material (Off-Base): Weight Band 4</t>
  </si>
  <si>
    <t>C-5.3.8 Issue of Material (Transshipments Off-Base): Weight Band 1</t>
  </si>
  <si>
    <t>C-5.3.8 Issue of Material (Transshipments Off-Base): Weight Band 2</t>
  </si>
  <si>
    <t>C-5.3.8 Issue of Material (Transshipments Off-Base): Weight Band 3</t>
  </si>
  <si>
    <t>C-5.3.8 Issue of Material (Transshipments Off-Base): Weight Band 4</t>
  </si>
  <si>
    <t>C-5.3.8 Issue of Material (Transshipments On-Base): MPC</t>
  </si>
  <si>
    <t>C-5.3.8 NLC Transshipments On-Base</t>
  </si>
  <si>
    <t>C-5.3.8 Issue of Material (DROs): Weight Band 1</t>
  </si>
  <si>
    <t>C-5.3.8 Issue of Material (DROs): Weight Band 2</t>
  </si>
  <si>
    <t>C-5.3.8 Issue of Material (DROs): Weight Band 3</t>
  </si>
  <si>
    <t>C-5.3.8 Issue of Material (DROs): Weight Band 4</t>
  </si>
  <si>
    <t>C-5.3.12 Shipment Preparation: Weight Band 1</t>
  </si>
  <si>
    <t>C-5.3.12 Shipment Preparation: Weight Band 2</t>
  </si>
  <si>
    <t>C-5.3.12 Shipment Preparation: Weight Band 3</t>
  </si>
  <si>
    <t>C-5.3.12 Shipment Preparation: Weight Band 4</t>
  </si>
  <si>
    <t>C-5.3 Warehousing: Subject Matter Expert</t>
  </si>
  <si>
    <t>Total C-5.3 Warehousing Hours</t>
  </si>
  <si>
    <t xml:space="preserve">Total C-5.3 Warehousing FTEs </t>
  </si>
  <si>
    <t>Section C-5.4 Physical Inventory Control</t>
  </si>
  <si>
    <t>C-5.4 Physical Inventory (all TPICs)</t>
  </si>
  <si>
    <t>C-5.4.1 Physical Inventory Control (F2B 1st Counts)</t>
  </si>
  <si>
    <t>C-5.4.1 Physical Inventory Control (F2B 2nd Counts)</t>
  </si>
  <si>
    <t>C-5.4.1 Physical Inventory Control (F2B TPIC M)</t>
  </si>
  <si>
    <t>C-5.4.2.1 Research of Potential or Actual Physical Inventory Adjustments (Causative Research Package)</t>
  </si>
  <si>
    <t>C-5.4.3 Denial Research</t>
  </si>
  <si>
    <t xml:space="preserve">C-5.4.5 Location Surveys </t>
  </si>
  <si>
    <t>C 5.4.6 V00 Adhocs (COSIS only)</t>
  </si>
  <si>
    <t>C-5.4 Inventory: Subject Matter Expert</t>
  </si>
  <si>
    <t>Total C-5.4 Physical Inventory Control Hours</t>
  </si>
  <si>
    <t xml:space="preserve">Total C-5.4 Physical Inventory Control FTEs </t>
  </si>
  <si>
    <t>*Offerors shall factor in the processes described in C-5.5.2 through C-5.5.5 in their proposed time standards for tasks listed below for Section C-5.5*</t>
  </si>
  <si>
    <t>Section C-5.5 Transportation</t>
  </si>
  <si>
    <t>C-5.5.2 Traffic Management</t>
  </si>
  <si>
    <t>C-5.5.3 Shipping Weight Band 1 (Wholesale and Retail)</t>
  </si>
  <si>
    <t>C-5.5.3 Shipping Weight Band 2 (Wholesale and Retail)</t>
  </si>
  <si>
    <t>C-5.5.3 Shipping Weight Band 3 (Wholesale and Retail)</t>
  </si>
  <si>
    <t>C-5.5.3 Shipping Weight Band 4 (Wholesale and Retail)</t>
  </si>
  <si>
    <t xml:space="preserve">C-5.5.5 FMS </t>
  </si>
  <si>
    <t>C-5.5.6 Transportation Requirments</t>
  </si>
  <si>
    <t xml:space="preserve">C-5.5.7 Additional Traffic Management </t>
  </si>
  <si>
    <t>C-5.5 Transportation: Subject Matter Expert</t>
  </si>
  <si>
    <t>Total C-5.5 Transportation Hours</t>
  </si>
  <si>
    <t xml:space="preserve">Total C-5.5 Transportation FTEs </t>
  </si>
  <si>
    <t>Section C-5.6 Packaging</t>
  </si>
  <si>
    <t xml:space="preserve">C-5.6.1 X-Small </t>
  </si>
  <si>
    <t xml:space="preserve">C-5.6.1 Small </t>
  </si>
  <si>
    <t xml:space="preserve">C-5.6.1 Medium </t>
  </si>
  <si>
    <t>C-5.6.1  Large</t>
  </si>
  <si>
    <t>C-5.6.1  X-Large</t>
  </si>
  <si>
    <t xml:space="preserve">C-5.6.1 XX-Large </t>
  </si>
  <si>
    <t>C-5.6.1 Remarks</t>
  </si>
  <si>
    <t>C-5.6.3 Container Fabrication Support: X- Small</t>
  </si>
  <si>
    <t>C-5.6.3 Container Fabrication Support: Medium</t>
  </si>
  <si>
    <t>C-5.6.3 Container Fabrication Support: Large</t>
  </si>
  <si>
    <t>C-5.6.3 Container Fabrication Support: X-Large</t>
  </si>
  <si>
    <t>C-5.6.3 Container Fabrication Support: XX- Large</t>
  </si>
  <si>
    <t>C-5.6.3 Container Fabrication Support: Fiberboard Containers</t>
  </si>
  <si>
    <t>C-5.6.3 Container Fabrication Support: Other Type Containers</t>
  </si>
  <si>
    <t>C-5.5 Packaging: Subject Matter Expert</t>
  </si>
  <si>
    <t>Total C-5.6 Packaging Hours</t>
  </si>
  <si>
    <t xml:space="preserve">Total C-5.6 Packaging FTEs </t>
  </si>
  <si>
    <t>C-5.2.5.1N MATERIAL TURNED INTO STORE (MTIS)</t>
  </si>
  <si>
    <t>C-5.2.5.1N DLRs w/ Project Code Z5S</t>
  </si>
  <si>
    <t>C-5.2.5.1N CIIC w/Project Code Z5T</t>
  </si>
  <si>
    <t>C-5.2.5.1N Consumables &gt;$2500 w/Project Code Z5U</t>
  </si>
  <si>
    <t>C-5.2.5.1N Consumables &lt; $2500 w/Project Code Z5V</t>
  </si>
  <si>
    <t>C-5.2.5.1N All Other w/o PMRD w/Project Code Z5W</t>
  </si>
  <si>
    <t>C-5.2.5.1N MTIS: Subject Matter Expert</t>
  </si>
  <si>
    <t>C-5.2.5.1N MTIS Hours</t>
  </si>
  <si>
    <t xml:space="preserve">Total C-5.2.5.1N MTIS FTEs </t>
  </si>
  <si>
    <t>Section C-5.7N MPC</t>
  </si>
  <si>
    <t>C-5.7N MPC Transshipments Closed</t>
  </si>
  <si>
    <t>C-5.5 MPC Transshipments: Subject Matter Expert</t>
  </si>
  <si>
    <t>Total C-5.6 MPC Transshipments Hours</t>
  </si>
  <si>
    <t xml:space="preserve">Total C-5.7N MPC Transshipments FTEs </t>
  </si>
  <si>
    <t>C-6.6 Mandatory Reports/Other Administrative Duties</t>
  </si>
  <si>
    <t>RETAIL WORKLOAD</t>
  </si>
  <si>
    <t>*Offerors shall factor in the processes described in 5.7.2.1N FRCSW Receiving and 5.7.2.2N handling and processing metal and bar stock material for retail receipts in their propoposed time standards for the receiving tasks listed below.</t>
  </si>
  <si>
    <t>C-5.7.2.1N Off-Load and Tally: Weight Band 1</t>
  </si>
  <si>
    <t>C-5.7.2.1N Off-Load and Tally: Weight Band 2</t>
  </si>
  <si>
    <t>C-5.7.2.1N Off-Load and Tally: Weight Band 3</t>
  </si>
  <si>
    <t>C-5.7.2.1N Off-Load and Tally: Weight Band 4</t>
  </si>
  <si>
    <t xml:space="preserve">C-5.7.2.1N Non-Procurement Receipts (Customer Returns): Weight Band 1 </t>
  </si>
  <si>
    <t>C-5.7.2.1N Non-Procurement Receipts (Customer Returns): Weight Band 2</t>
  </si>
  <si>
    <t>C-5.7.2.1N Non-Procurement Receipts (Customer Returns): Weight Band 3</t>
  </si>
  <si>
    <t>C-5.7.2.1N Non-Procurement Receipts (Customer Returns): Weight Band 4</t>
  </si>
  <si>
    <t>C-5.7.2.1N Non-Procurement Receipts (STOs/RDOs): Weight Band 1</t>
  </si>
  <si>
    <t>C-5.7.2.1N Non-Procurement Receipts (STOs/RDOs): Weight Band 2</t>
  </si>
  <si>
    <t>C-5.7.2.1N Non-Procurement Receipts (STOs/RDOs): Weight Band 3</t>
  </si>
  <si>
    <t>C-5.7.2.1N Non-Procurement Receipts (STOs/RDOs): Weight Band 4</t>
  </si>
  <si>
    <t>C-5.7.2.1N New Procurement (NP): Weight Band 1</t>
  </si>
  <si>
    <t>C-5.7.2.1N New Procurement (NP): Weight Band 2</t>
  </si>
  <si>
    <t>C-5.7.2.1N New Procurement (NP): Weight Band 3</t>
  </si>
  <si>
    <t>C-5.7.2.1N New Procurement (NP): Weight Band 4</t>
  </si>
  <si>
    <t>C-5.7.2.1N Rewarehouse Stow at Depot after Pick at Retail</t>
  </si>
  <si>
    <t>C-5.7.2.1N Receiving: Subject Matter Expert</t>
  </si>
  <si>
    <t>Total C-5.7.2.1N Receiving Hours</t>
  </si>
  <si>
    <t>Total C-5.7.2.1N Receiving FTEs</t>
  </si>
  <si>
    <t>*Offerors shall factor in the processes described in C-5.7.2.3N Retail Warehousing through C-5.7.2.7N, Additional Storage Requirements, in their proposed time standards for tasks listed below.</t>
  </si>
  <si>
    <t>C-5.7.2.3N Stow of Receipts: Weight Band 1</t>
  </si>
  <si>
    <t>C-5.7.2.3N Stow of Receipts: Weight Band 2</t>
  </si>
  <si>
    <t>C-5.7.2.3N Stow of Receipts: Weight Band 3</t>
  </si>
  <si>
    <t>C-5.7.2.3N Stow of Receipts: Weight Band 4</t>
  </si>
  <si>
    <t>C-5.7.2.3N  Rewarehouse Stow at Depot after Pick at Retail</t>
  </si>
  <si>
    <t>C-5.7.2.3N Visual Inspections</t>
  </si>
  <si>
    <t>C-5.7.2.3N Cyclic Inspections</t>
  </si>
  <si>
    <t>C-5.7.2.3N Special Inspections &amp; Quality</t>
  </si>
  <si>
    <t xml:space="preserve">C-5.7.2.3N Rewarehousing </t>
  </si>
  <si>
    <t>C-5.7.2.3N Issue of Material (On-base): Weight Band 1</t>
  </si>
  <si>
    <t>C-5.7.2.3N Issue of Material (On-Base): Weight Band 2</t>
  </si>
  <si>
    <t>C-5.7.2.3N Issue of Material (On-Base): Weight Band 3</t>
  </si>
  <si>
    <t>C-5.7.2.3N Issue of Material (On-Base): Weight Band 4</t>
  </si>
  <si>
    <t>C-5.7.2.3N Issue of Material (Off-Base): Weight Band 1</t>
  </si>
  <si>
    <t>C-5.7.2.3N Issue of Material (Off-Base): Weight Band 2</t>
  </si>
  <si>
    <t>C-5.7.2.3N Issue of Material (Off-Base): Weight Band 3</t>
  </si>
  <si>
    <t>C-5.7.2.3N Issue of Material (Off-Base): Weight Band 4</t>
  </si>
  <si>
    <t>C-5.7.2.3N Issue of Material (Transshipments Off-Base): Weight Band 1</t>
  </si>
  <si>
    <t>C-5.7.2.3N Issue of Material (Transshipments Off-Base): Weight Band 2</t>
  </si>
  <si>
    <t>C-5.7.2.3N Issue of Material (Transshipments Off-Base): Weight Band 3</t>
  </si>
  <si>
    <t>C-5.7.2.3N Issue of Material (Transshipments Off-Base): WEIGHT Band 4</t>
  </si>
  <si>
    <t>C-5.7.2.3N NLC Transshipments On-Base</t>
  </si>
  <si>
    <t>C-5.7.2.3N Issue of Material (DROs): Weight Band 1</t>
  </si>
  <si>
    <t>C-5.7.2.3N Issue of Material (DROs): Weight Band 2</t>
  </si>
  <si>
    <t>C-5.7.2.3N Issue of Material (DROs): Weight Band 3</t>
  </si>
  <si>
    <t>C-5.7.2.3N Issue of Material (DROs): Weight Band 4</t>
  </si>
  <si>
    <t>C-5.7.2.3N Shipment Preparation: Weight Band 1</t>
  </si>
  <si>
    <t>C-5.7.2.3N Shipment Preparation: Weight Band 3</t>
  </si>
  <si>
    <t>C-5.7.2.3N Shipment Preparation: Weight Band 4</t>
  </si>
  <si>
    <t>C-5.7.2.3N Warehousing: Subject Matter Expert</t>
  </si>
  <si>
    <t xml:space="preserve">C-5.7.2.3N Location Surveys </t>
  </si>
  <si>
    <t>C 5.7.2.3N Denial Research</t>
  </si>
  <si>
    <t xml:space="preserve">C-5.7.2.3N Remarks Retail </t>
  </si>
  <si>
    <t>Total C-5.7.2.3N  Warehousing Hours</t>
  </si>
  <si>
    <t xml:space="preserve">Total C-5.7.2.3N Warehousing FTEs </t>
  </si>
  <si>
    <t>J.2 Point Loma PNSY</t>
  </si>
  <si>
    <t xml:space="preserve">C-5.10N   </t>
  </si>
  <si>
    <t>Total C-5.10N FTEs</t>
  </si>
  <si>
    <t>Staffing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</si>
</sst>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
  </numFmts>
  <fonts count="11" x14ac:knownFonts="1">
    <font>
      <sz val="10"/>
      <name val="Arial"/>
    </font>
    <font>
      <b/>
      <sz val="11"/>
      <color theme="1"/>
      <name val="Calibri"/>
      <family val="2"/>
      <scheme val="minor"/>
    </font>
    <font>
      <b/>
      <sz val="12"/>
      <color theme="1"/>
      <name val="Calibri"/>
      <family val="2"/>
      <scheme val="minor"/>
    </font>
    <font>
      <sz val="10"/>
      <name val="Arial"/>
      <family val="2"/>
    </font>
    <font>
      <b/>
      <sz val="11"/>
      <color theme="0" tint="-0.249977111117893"/>
      <name val="Calibri"/>
      <family val="2"/>
      <scheme val="minor"/>
    </font>
    <font>
      <b/>
      <sz val="10"/>
      <color theme="1"/>
      <name val="Arial"/>
      <family val="2"/>
    </font>
    <font>
      <sz val="10"/>
      <color theme="1"/>
      <name val="Arial"/>
      <family val="2"/>
    </font>
    <font>
      <b/>
      <sz val="14"/>
      <color theme="1"/>
      <name val="Calibri"/>
      <family val="2"/>
      <scheme val="minor"/>
    </font>
    <font>
      <strike/>
      <sz val="11"/>
      <color rgb="FFFF0000"/>
      <name val="Calibri"/>
      <family val="2"/>
      <scheme val="minor"/>
    </font>
    <font>
      <b/>
      <sz val="10"/>
      <name val="Arial"/>
      <family val="2"/>
    </font>
    <font>
      <b/>
      <sz val="14"/>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94">
    <xf numFmtId="0" fontId="0" fillId="0" borderId="0" xfId="0"/>
    <xf numFmtId="0" fontId="2" fillId="0" borderId="0" xfId="0" applyFont="1" applyFill="1" applyAlignment="1">
      <alignment wrapText="1"/>
    </xf>
    <xf numFmtId="0" fontId="0" fillId="0" borderId="0" xfId="0" applyFill="1"/>
    <xf numFmtId="0" fontId="0" fillId="0" borderId="0" xfId="0" applyFill="1" applyAlignment="1">
      <alignment horizontal="center" vertical="center"/>
    </xf>
    <xf numFmtId="0" fontId="1" fillId="2" borderId="1" xfId="0" applyFont="1" applyFill="1" applyBorder="1"/>
    <xf numFmtId="0" fontId="1" fillId="2" borderId="2" xfId="0" applyFont="1" applyFill="1" applyBorder="1"/>
    <xf numFmtId="0" fontId="1" fillId="2" borderId="3" xfId="0" applyFont="1" applyFill="1" applyBorder="1" applyAlignment="1">
      <alignment wrapText="1"/>
    </xf>
    <xf numFmtId="0" fontId="1" fillId="2" borderId="4" xfId="0" applyFont="1" applyFill="1" applyBorder="1" applyAlignment="1">
      <alignment wrapText="1"/>
    </xf>
    <xf numFmtId="0" fontId="1" fillId="2" borderId="5" xfId="0" applyFont="1" applyFill="1" applyBorder="1" applyAlignment="1">
      <alignment wrapText="1"/>
    </xf>
    <xf numFmtId="0" fontId="1" fillId="2" borderId="5" xfId="0" applyFont="1" applyFill="1" applyBorder="1"/>
    <xf numFmtId="0" fontId="1" fillId="2" borderId="5"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1" fillId="2" borderId="5" xfId="0" applyFont="1" applyFill="1" applyBorder="1" applyAlignment="1">
      <alignment horizontal="center" vertical="center"/>
    </xf>
    <xf numFmtId="0" fontId="1" fillId="3" borderId="5" xfId="0" applyFont="1" applyFill="1" applyBorder="1" applyAlignment="1">
      <alignment wrapText="1"/>
    </xf>
    <xf numFmtId="0" fontId="0" fillId="3" borderId="5" xfId="0" applyFill="1" applyBorder="1"/>
    <xf numFmtId="0" fontId="1" fillId="3" borderId="5" xfId="0" applyFont="1" applyFill="1" applyBorder="1"/>
    <xf numFmtId="0" fontId="1" fillId="3" borderId="5" xfId="0" applyFont="1" applyFill="1" applyBorder="1" applyAlignment="1">
      <alignment horizontal="center" wrapText="1"/>
    </xf>
    <xf numFmtId="0" fontId="0" fillId="3" borderId="0" xfId="0" applyFill="1"/>
    <xf numFmtId="0" fontId="0" fillId="3" borderId="0" xfId="0" applyFill="1" applyAlignment="1">
      <alignment horizontal="center" vertical="center"/>
    </xf>
    <xf numFmtId="0" fontId="0" fillId="0" borderId="5" xfId="0" applyBorder="1" applyAlignment="1">
      <alignment wrapText="1"/>
    </xf>
    <xf numFmtId="0" fontId="3" fillId="0" borderId="5" xfId="0" applyFont="1" applyBorder="1" applyAlignment="1">
      <alignment wrapText="1"/>
    </xf>
    <xf numFmtId="0" fontId="1" fillId="0" borderId="5" xfId="0" applyFont="1" applyFill="1" applyBorder="1"/>
    <xf numFmtId="4" fontId="3" fillId="0" borderId="5" xfId="0" applyNumberFormat="1" applyFont="1" applyFill="1" applyBorder="1" applyAlignment="1">
      <alignment horizontal="center" vertical="center"/>
    </xf>
    <xf numFmtId="0" fontId="3" fillId="3" borderId="5" xfId="0" applyFont="1" applyFill="1" applyBorder="1"/>
    <xf numFmtId="0" fontId="0" fillId="0" borderId="5" xfId="0" applyFill="1" applyBorder="1" applyAlignment="1">
      <alignment wrapText="1"/>
    </xf>
    <xf numFmtId="0" fontId="3" fillId="0" borderId="5" xfId="0" applyFont="1" applyFill="1" applyBorder="1" applyAlignment="1">
      <alignment wrapText="1"/>
    </xf>
    <xf numFmtId="0" fontId="1" fillId="0" borderId="5" xfId="0" applyFont="1" applyBorder="1" applyAlignment="1">
      <alignment wrapText="1"/>
    </xf>
    <xf numFmtId="0" fontId="4" fillId="3" borderId="5" xfId="0" applyFont="1" applyFill="1" applyBorder="1" applyAlignment="1">
      <alignment horizontal="center" vertical="center"/>
    </xf>
    <xf numFmtId="3"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Border="1" applyAlignment="1">
      <alignment horizontal="center" vertical="center"/>
    </xf>
    <xf numFmtId="3" fontId="3" fillId="4" borderId="5" xfId="0" applyNumberFormat="1" applyFont="1" applyFill="1" applyBorder="1" applyAlignment="1">
      <alignment horizontal="center" vertical="center"/>
    </xf>
    <xf numFmtId="0" fontId="0" fillId="0" borderId="5" xfId="0" applyBorder="1" applyAlignment="1">
      <alignment horizontal="center" vertical="center"/>
    </xf>
    <xf numFmtId="0" fontId="0" fillId="0" borderId="5" xfId="0" applyFill="1" applyBorder="1"/>
    <xf numFmtId="3" fontId="0" fillId="0" borderId="5" xfId="0" applyNumberFormat="1" applyFill="1" applyBorder="1" applyAlignment="1">
      <alignment horizontal="center" vertical="center"/>
    </xf>
    <xf numFmtId="0" fontId="0" fillId="3" borderId="5" xfId="0" applyFill="1" applyBorder="1" applyAlignment="1">
      <alignment wrapText="1"/>
    </xf>
    <xf numFmtId="0" fontId="5" fillId="3" borderId="5" xfId="0" applyFont="1" applyFill="1" applyBorder="1" applyAlignment="1">
      <alignment horizontal="center" vertical="center"/>
    </xf>
    <xf numFmtId="0" fontId="0" fillId="0" borderId="5" xfId="0" applyFont="1" applyFill="1" applyBorder="1" applyAlignment="1">
      <alignment wrapText="1"/>
    </xf>
    <xf numFmtId="4" fontId="6" fillId="0" borderId="5"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3" borderId="5" xfId="0" applyFont="1" applyFill="1" applyBorder="1" applyAlignment="1">
      <alignment horizontal="center" vertical="center"/>
    </xf>
    <xf numFmtId="0" fontId="0" fillId="0" borderId="0" xfId="0" applyAlignment="1">
      <alignment horizontal="center" vertical="center"/>
    </xf>
    <xf numFmtId="0" fontId="7" fillId="0" borderId="3" xfId="0" applyFont="1" applyFill="1" applyBorder="1" applyAlignment="1">
      <alignment wrapText="1"/>
    </xf>
    <xf numFmtId="0" fontId="1" fillId="0" borderId="4" xfId="0" applyFont="1" applyFill="1" applyBorder="1" applyAlignment="1">
      <alignment wrapText="1"/>
    </xf>
    <xf numFmtId="0" fontId="1" fillId="0" borderId="6" xfId="0" applyFont="1" applyFill="1" applyBorder="1" applyAlignment="1">
      <alignment wrapText="1"/>
    </xf>
    <xf numFmtId="0" fontId="0" fillId="0" borderId="5" xfId="0" applyBorder="1"/>
    <xf numFmtId="0" fontId="0" fillId="0" borderId="5" xfId="0" applyFill="1" applyBorder="1" applyAlignment="1">
      <alignment horizontal="center" vertical="center"/>
    </xf>
    <xf numFmtId="0" fontId="3" fillId="0" borderId="5" xfId="0" applyFont="1" applyFill="1" applyBorder="1"/>
    <xf numFmtId="164" fontId="0" fillId="0" borderId="5" xfId="0" applyNumberFormat="1" applyBorder="1"/>
    <xf numFmtId="3" fontId="0" fillId="0" borderId="5" xfId="0" applyNumberFormat="1" applyBorder="1" applyAlignment="1">
      <alignment horizontal="center"/>
    </xf>
    <xf numFmtId="4" fontId="0" fillId="0" borderId="5" xfId="0" applyNumberFormat="1" applyBorder="1" applyAlignment="1">
      <alignment horizontal="center" vertical="center"/>
    </xf>
    <xf numFmtId="3" fontId="0" fillId="0" borderId="5" xfId="0" applyNumberFormat="1" applyBorder="1" applyAlignment="1">
      <alignment horizontal="center" vertical="center"/>
    </xf>
    <xf numFmtId="0" fontId="3" fillId="0" borderId="5" xfId="0" applyFont="1" applyBorder="1"/>
    <xf numFmtId="3" fontId="0" fillId="3" borderId="5" xfId="0" applyNumberFormat="1" applyFill="1" applyBorder="1" applyAlignment="1">
      <alignment horizontal="center"/>
    </xf>
    <xf numFmtId="2" fontId="0" fillId="0" borderId="5" xfId="0" applyNumberFormat="1" applyBorder="1" applyAlignment="1">
      <alignment horizontal="center" vertical="center"/>
    </xf>
    <xf numFmtId="2" fontId="0" fillId="0" borderId="5" xfId="0" applyNumberFormat="1" applyFill="1" applyBorder="1" applyAlignment="1">
      <alignment horizontal="center" vertical="center"/>
    </xf>
    <xf numFmtId="0" fontId="1" fillId="4" borderId="5" xfId="0" applyFont="1" applyFill="1" applyBorder="1" applyAlignment="1">
      <alignment wrapText="1"/>
    </xf>
    <xf numFmtId="0" fontId="0" fillId="4" borderId="5" xfId="0" applyFill="1" applyBorder="1"/>
    <xf numFmtId="3" fontId="0" fillId="4" borderId="5" xfId="0" applyNumberFormat="1" applyFill="1" applyBorder="1" applyAlignment="1">
      <alignment horizontal="center" vertical="center"/>
    </xf>
    <xf numFmtId="4" fontId="0" fillId="4" borderId="5" xfId="0" applyNumberFormat="1" applyFill="1" applyBorder="1" applyAlignment="1">
      <alignment horizontal="center" vertical="center"/>
    </xf>
    <xf numFmtId="2" fontId="0" fillId="4" borderId="5" xfId="0" applyNumberFormat="1" applyFill="1" applyBorder="1" applyAlignment="1">
      <alignment horizontal="center" vertical="center"/>
    </xf>
    <xf numFmtId="164" fontId="0" fillId="0" borderId="5" xfId="0" applyNumberFormat="1" applyFill="1" applyBorder="1"/>
    <xf numFmtId="164" fontId="0" fillId="0" borderId="5" xfId="0" applyNumberFormat="1" applyBorder="1" applyAlignment="1">
      <alignment horizontal="center"/>
    </xf>
    <xf numFmtId="164" fontId="0" fillId="0" borderId="5" xfId="0" applyNumberFormat="1" applyFill="1" applyBorder="1" applyAlignment="1">
      <alignment horizontal="center"/>
    </xf>
    <xf numFmtId="3" fontId="0" fillId="0" borderId="5" xfId="0" applyNumberFormat="1" applyFill="1" applyBorder="1" applyAlignment="1">
      <alignment horizontal="center"/>
    </xf>
    <xf numFmtId="164" fontId="0" fillId="3" borderId="5" xfId="0" applyNumberFormat="1" applyFill="1" applyBorder="1" applyAlignment="1">
      <alignment horizontal="center"/>
    </xf>
    <xf numFmtId="4" fontId="0" fillId="0" borderId="5" xfId="0" applyNumberFormat="1" applyFill="1" applyBorder="1" applyAlignment="1">
      <alignment horizontal="center" vertical="center"/>
    </xf>
    <xf numFmtId="0" fontId="3" fillId="0" borderId="0" xfId="0" applyFont="1" applyFill="1" applyAlignment="1">
      <alignment wrapText="1"/>
    </xf>
    <xf numFmtId="0" fontId="0" fillId="5" borderId="0" xfId="0" applyFont="1" applyFill="1"/>
    <xf numFmtId="0" fontId="0" fillId="5" borderId="5" xfId="0" applyFont="1" applyFill="1" applyBorder="1"/>
    <xf numFmtId="164" fontId="0" fillId="0" borderId="5" xfId="0" applyNumberFormat="1" applyFont="1" applyFill="1" applyBorder="1"/>
    <xf numFmtId="0" fontId="0" fillId="3" borderId="5" xfId="0" applyFont="1" applyFill="1" applyBorder="1"/>
    <xf numFmtId="3" fontId="8" fillId="3" borderId="5" xfId="0" applyNumberFormat="1" applyFont="1" applyFill="1" applyBorder="1" applyAlignment="1">
      <alignment horizontal="center"/>
    </xf>
    <xf numFmtId="0" fontId="0" fillId="4" borderId="5" xfId="1" applyNumberFormat="1" applyFont="1" applyFill="1" applyBorder="1" applyAlignment="1">
      <alignment horizontal="center" vertical="center"/>
    </xf>
    <xf numFmtId="0" fontId="0" fillId="5" borderId="5" xfId="0" applyFill="1" applyBorder="1"/>
    <xf numFmtId="0" fontId="0" fillId="6" borderId="5" xfId="0" applyFill="1" applyBorder="1"/>
    <xf numFmtId="3" fontId="0" fillId="4" borderId="5" xfId="0" applyNumberFormat="1" applyFill="1" applyBorder="1" applyAlignment="1">
      <alignment horizontal="center"/>
    </xf>
    <xf numFmtId="0" fontId="0" fillId="4" borderId="5" xfId="0" applyFill="1" applyBorder="1" applyAlignment="1">
      <alignment horizontal="center" vertical="center"/>
    </xf>
    <xf numFmtId="0" fontId="9" fillId="7" borderId="5" xfId="0" applyFont="1" applyFill="1" applyBorder="1"/>
    <xf numFmtId="0" fontId="0" fillId="7" borderId="5" xfId="0" applyFill="1" applyBorder="1"/>
    <xf numFmtId="0" fontId="0" fillId="7" borderId="0" xfId="0" applyFill="1"/>
    <xf numFmtId="0" fontId="10" fillId="0" borderId="5" xfId="0" applyFont="1" applyBorder="1" applyAlignment="1">
      <alignment wrapText="1"/>
    </xf>
    <xf numFmtId="0" fontId="3" fillId="5" borderId="5" xfId="0" applyFont="1" applyFill="1" applyBorder="1" applyAlignment="1">
      <alignment wrapText="1"/>
    </xf>
    <xf numFmtId="1" fontId="0" fillId="0" borderId="5" xfId="0" applyNumberFormat="1" applyBorder="1" applyAlignment="1">
      <alignment horizontal="center" vertical="center"/>
    </xf>
    <xf numFmtId="1" fontId="0" fillId="0" borderId="5" xfId="0" applyNumberFormat="1" applyFill="1" applyBorder="1" applyAlignment="1">
      <alignment horizontal="center" vertical="center"/>
    </xf>
    <xf numFmtId="0" fontId="9" fillId="3" borderId="5" xfId="0" applyFont="1" applyFill="1" applyBorder="1"/>
    <xf numFmtId="0" fontId="0" fillId="0" borderId="0" xfId="0" applyAlignment="1">
      <alignment wrapText="1"/>
    </xf>
    <xf numFmtId="2" fontId="0" fillId="0" borderId="0" xfId="0" applyNumberFormat="1" applyAlignment="1">
      <alignment horizontal="center" vertical="center"/>
    </xf>
    <xf numFmtId="3" fontId="0" fillId="0" borderId="0" xfId="0" applyNumberFormat="1" applyAlignment="1">
      <alignment horizontal="center" vertical="center"/>
    </xf>
    <xf numFmtId="0" fontId="1" fillId="2" borderId="0" xfId="0" applyFont="1" applyFill="1" applyBorder="1" applyAlignment="1"/>
    <xf numFmtId="0" fontId="1" fillId="2" borderId="1" xfId="0" applyFont="1" applyFill="1" applyBorder="1"/>
    <xf numFmtId="0" fontId="1" fillId="2" borderId="2"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20Acquisition%20Assistance\DDDC\Distribution%20Center%20Recompetition%202020\01%20Pre%20Award\00%20AF%20Development\07%20%20IGCE\DDDC%20IGCE%2008.28.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XX (2)"/>
      <sheetName val="IGCE"/>
      <sheetName val="J.XX"/>
      <sheetName val="New IGCE"/>
      <sheetName val="NEW 5.2 "/>
      <sheetName val="TE 5.1"/>
      <sheetName val="TE 5.2"/>
      <sheetName val="Time Standards"/>
      <sheetName val="Wage Table"/>
      <sheetName val="CLIN X005"/>
      <sheetName val="Workload-Labor Hours"/>
      <sheetName val="ODCs"/>
      <sheetName val="14C5001 Sec B"/>
      <sheetName val="Specific Time STDs"/>
      <sheetName val="Labor Categories"/>
      <sheetName val="Current DDJF Staffing"/>
      <sheetName val="DOL Labor Cats"/>
      <sheetName val="NEW 5.2  (2)"/>
      <sheetName val="DDJF Time Stds"/>
      <sheetName val="CLIN X001 Labor Estimate (2)"/>
      <sheetName val="J.38"/>
      <sheetName val="Key Personnel Rates"/>
      <sheetName val="OTS JUL 2 Staffing"/>
      <sheetName val="DOL Labor Categories"/>
      <sheetName val="Development Tab "/>
      <sheetName val="Development Tab 2"/>
      <sheetName val="Development Tab 3"/>
      <sheetName val="Workload Source"/>
      <sheetName val="CLIN X006"/>
    </sheetNames>
    <sheetDataSet>
      <sheetData sheetId="0"/>
      <sheetData sheetId="1"/>
      <sheetData sheetId="2"/>
      <sheetData sheetId="3"/>
      <sheetData sheetId="4">
        <row r="11">
          <cell r="D11">
            <v>44800</v>
          </cell>
          <cell r="E11">
            <v>74532</v>
          </cell>
          <cell r="F11">
            <v>74425</v>
          </cell>
          <cell r="G11">
            <v>74077</v>
          </cell>
          <cell r="H11">
            <v>74069</v>
          </cell>
        </row>
        <row r="12">
          <cell r="D12">
            <v>7586</v>
          </cell>
          <cell r="E12">
            <v>11588</v>
          </cell>
          <cell r="F12">
            <v>11571</v>
          </cell>
          <cell r="G12">
            <v>11517</v>
          </cell>
          <cell r="H12">
            <v>11516</v>
          </cell>
        </row>
        <row r="13">
          <cell r="D13">
            <v>5060</v>
          </cell>
          <cell r="E13">
            <v>7022</v>
          </cell>
          <cell r="F13">
            <v>7012</v>
          </cell>
          <cell r="G13">
            <v>6979</v>
          </cell>
          <cell r="H13">
            <v>6979</v>
          </cell>
        </row>
        <row r="14">
          <cell r="D14">
            <v>529</v>
          </cell>
          <cell r="E14">
            <v>636</v>
          </cell>
          <cell r="F14">
            <v>635</v>
          </cell>
          <cell r="G14">
            <v>632</v>
          </cell>
          <cell r="H14">
            <v>632</v>
          </cell>
        </row>
        <row r="39">
          <cell r="D39">
            <v>5812.8556233623931</v>
          </cell>
          <cell r="E39">
            <v>9670.7029396044909</v>
          </cell>
          <cell r="F39">
            <v>9656.8194370212022</v>
          </cell>
          <cell r="G39">
            <v>9611.6656155353649</v>
          </cell>
          <cell r="H39">
            <v>9610.6275966506346</v>
          </cell>
        </row>
        <row r="40">
          <cell r="D40">
            <v>984.29291872381953</v>
          </cell>
          <cell r="E40">
            <v>1503.5703545341175</v>
          </cell>
          <cell r="F40">
            <v>1501.3645644040621</v>
          </cell>
          <cell r="G40">
            <v>1494.3579369321219</v>
          </cell>
          <cell r="H40">
            <v>1494.2281845715306</v>
          </cell>
        </row>
        <row r="41">
          <cell r="D41">
            <v>656.54128246012749</v>
          </cell>
          <cell r="E41">
            <v>911.12107607340113</v>
          </cell>
          <cell r="F41">
            <v>909.82355246748625</v>
          </cell>
          <cell r="G41">
            <v>905.54172456796721</v>
          </cell>
          <cell r="H41">
            <v>905.54172456796744</v>
          </cell>
        </row>
        <row r="42">
          <cell r="D42">
            <v>68.638406802649698</v>
          </cell>
          <cell r="E42">
            <v>82.522501336183865</v>
          </cell>
          <cell r="F42">
            <v>82.392748975592383</v>
          </cell>
          <cell r="G42">
            <v>82.003491893817923</v>
          </cell>
          <cell r="H42">
            <v>82.003491893817937</v>
          </cell>
        </row>
        <row r="48">
          <cell r="D48">
            <v>11379.305189989132</v>
          </cell>
          <cell r="E48">
            <v>18929.773597006948</v>
          </cell>
          <cell r="F48">
            <v>18902.597541421699</v>
          </cell>
          <cell r="G48">
            <v>18814.211865312667</v>
          </cell>
          <cell r="H48">
            <v>18812.18001068947</v>
          </cell>
        </row>
        <row r="49">
          <cell r="D49">
            <v>1926.6924815012849</v>
          </cell>
          <cell r="E49">
            <v>2943.1414216996259</v>
          </cell>
          <cell r="F49">
            <v>2938.8237306253341</v>
          </cell>
          <cell r="G49">
            <v>2925.10871191876</v>
          </cell>
          <cell r="H49">
            <v>2924.8547300908604</v>
          </cell>
        </row>
        <row r="50">
          <cell r="D50">
            <v>1285.1389344050226</v>
          </cell>
          <cell r="E50">
            <v>1783.4603955104221</v>
          </cell>
          <cell r="F50">
            <v>1780.9205772314272</v>
          </cell>
          <cell r="G50">
            <v>1772.5391769107428</v>
          </cell>
          <cell r="H50">
            <v>1772.5391769107428</v>
          </cell>
        </row>
        <row r="51">
          <cell r="D51">
            <v>134.3554340514342</v>
          </cell>
          <cell r="E51">
            <v>161.53244254409404</v>
          </cell>
          <cell r="F51">
            <v>161.27846071619453</v>
          </cell>
          <cell r="G51">
            <v>160.516515232496</v>
          </cell>
          <cell r="H51">
            <v>160.51651523249598</v>
          </cell>
        </row>
        <row r="57">
          <cell r="D57">
            <v>6944.6185334170232</v>
          </cell>
          <cell r="E57">
            <v>11553.588669160876</v>
          </cell>
          <cell r="F57">
            <v>11537.002048815251</v>
          </cell>
          <cell r="G57">
            <v>11483.056778906112</v>
          </cell>
          <cell r="H57">
            <v>11481.816657758774</v>
          </cell>
        </row>
        <row r="58">
          <cell r="D58">
            <v>1175.9347364844093</v>
          </cell>
          <cell r="E58">
            <v>1796.3154819169783</v>
          </cell>
          <cell r="F58">
            <v>1793.6802244788882</v>
          </cell>
          <cell r="G58">
            <v>1785.3094067343666</v>
          </cell>
          <cell r="H58">
            <v>1785.1543915909494</v>
          </cell>
        </row>
        <row r="59">
          <cell r="D59">
            <v>784.36986114040485</v>
          </cell>
          <cell r="E59">
            <v>1088.5163370746479</v>
          </cell>
          <cell r="F59">
            <v>1086.9661856404775</v>
          </cell>
          <cell r="G59">
            <v>1081.850685907714</v>
          </cell>
          <cell r="H59">
            <v>1081.8506859077143</v>
          </cell>
        </row>
        <row r="60">
          <cell r="D60">
            <v>82.002303664678692</v>
          </cell>
          <cell r="E60">
            <v>98.589631213254933</v>
          </cell>
          <cell r="F60">
            <v>98.434616069837872</v>
          </cell>
          <cell r="G60">
            <v>97.969570639586678</v>
          </cell>
          <cell r="H60">
            <v>97.969570639586678</v>
          </cell>
        </row>
        <row r="80">
          <cell r="D80">
            <v>44800</v>
          </cell>
          <cell r="E80">
            <v>74532</v>
          </cell>
          <cell r="F80">
            <v>74425</v>
          </cell>
          <cell r="G80">
            <v>74077</v>
          </cell>
          <cell r="H80">
            <v>74069</v>
          </cell>
        </row>
        <row r="81">
          <cell r="D81">
            <v>7586</v>
          </cell>
          <cell r="E81">
            <v>11588</v>
          </cell>
          <cell r="F81">
            <v>11571</v>
          </cell>
          <cell r="G81">
            <v>11517</v>
          </cell>
          <cell r="H81">
            <v>11516</v>
          </cell>
        </row>
        <row r="82">
          <cell r="D82">
            <v>5060</v>
          </cell>
          <cell r="E82">
            <v>7022</v>
          </cell>
          <cell r="F82">
            <v>7012</v>
          </cell>
          <cell r="G82">
            <v>6979</v>
          </cell>
          <cell r="H82">
            <v>6979</v>
          </cell>
        </row>
        <row r="83">
          <cell r="D83">
            <v>529</v>
          </cell>
          <cell r="E83">
            <v>636</v>
          </cell>
          <cell r="F83">
            <v>635</v>
          </cell>
          <cell r="G83">
            <v>632</v>
          </cell>
          <cell r="H83">
            <v>632</v>
          </cell>
        </row>
        <row r="89">
          <cell r="C89">
            <v>8815</v>
          </cell>
          <cell r="D89">
            <v>11753</v>
          </cell>
          <cell r="E89">
            <v>11753</v>
          </cell>
          <cell r="F89">
            <v>11753</v>
          </cell>
          <cell r="G89">
            <v>11753</v>
          </cell>
        </row>
        <row r="90">
          <cell r="C90">
            <v>274</v>
          </cell>
          <cell r="D90">
            <v>365</v>
          </cell>
          <cell r="E90">
            <v>365</v>
          </cell>
          <cell r="F90">
            <v>365</v>
          </cell>
          <cell r="G90">
            <v>365</v>
          </cell>
        </row>
        <row r="91">
          <cell r="C91">
            <v>1242</v>
          </cell>
          <cell r="D91">
            <v>1656</v>
          </cell>
          <cell r="E91">
            <v>1656</v>
          </cell>
          <cell r="F91">
            <v>1656</v>
          </cell>
          <cell r="G91">
            <v>1656</v>
          </cell>
        </row>
        <row r="92">
          <cell r="C92">
            <v>137</v>
          </cell>
          <cell r="D92">
            <v>182</v>
          </cell>
          <cell r="E92">
            <v>182</v>
          </cell>
          <cell r="F92">
            <v>182</v>
          </cell>
          <cell r="G92">
            <v>182</v>
          </cell>
        </row>
        <row r="97">
          <cell r="D97">
            <v>918</v>
          </cell>
          <cell r="E97">
            <v>1224</v>
          </cell>
          <cell r="F97">
            <v>1224</v>
          </cell>
          <cell r="G97">
            <v>1224</v>
          </cell>
          <cell r="H97">
            <v>12446</v>
          </cell>
        </row>
        <row r="101">
          <cell r="D101">
            <v>62986</v>
          </cell>
          <cell r="E101">
            <v>99047</v>
          </cell>
          <cell r="F101">
            <v>98905</v>
          </cell>
          <cell r="G101">
            <v>98443</v>
          </cell>
          <cell r="H101">
            <v>98433</v>
          </cell>
        </row>
        <row r="102">
          <cell r="D102">
            <v>4535</v>
          </cell>
          <cell r="E102">
            <v>6744</v>
          </cell>
          <cell r="F102">
            <v>6734</v>
          </cell>
          <cell r="G102">
            <v>6703</v>
          </cell>
          <cell r="H102">
            <v>6702</v>
          </cell>
        </row>
        <row r="103">
          <cell r="D103">
            <v>2225</v>
          </cell>
          <cell r="E103">
            <v>3639</v>
          </cell>
          <cell r="F103">
            <v>3634</v>
          </cell>
          <cell r="G103">
            <v>3617</v>
          </cell>
          <cell r="H103">
            <v>3617</v>
          </cell>
        </row>
        <row r="104">
          <cell r="D104">
            <v>163</v>
          </cell>
          <cell r="E104">
            <v>296</v>
          </cell>
          <cell r="F104">
            <v>296</v>
          </cell>
          <cell r="G104">
            <v>295</v>
          </cell>
          <cell r="H104">
            <v>295</v>
          </cell>
        </row>
        <row r="107">
          <cell r="D107">
            <v>118052</v>
          </cell>
          <cell r="E107">
            <v>148129</v>
          </cell>
          <cell r="F107">
            <v>147917</v>
          </cell>
          <cell r="G107">
            <v>147225</v>
          </cell>
          <cell r="H107">
            <v>147209</v>
          </cell>
        </row>
        <row r="108">
          <cell r="D108">
            <v>5813</v>
          </cell>
          <cell r="E108">
            <v>6976</v>
          </cell>
          <cell r="F108">
            <v>6966</v>
          </cell>
          <cell r="G108">
            <v>6934</v>
          </cell>
          <cell r="H108">
            <v>6933</v>
          </cell>
        </row>
        <row r="109">
          <cell r="D109">
            <v>3026</v>
          </cell>
          <cell r="E109">
            <v>3738</v>
          </cell>
          <cell r="F109">
            <v>3732</v>
          </cell>
          <cell r="G109">
            <v>3715</v>
          </cell>
          <cell r="H109">
            <v>3715</v>
          </cell>
        </row>
        <row r="110">
          <cell r="D110">
            <v>110</v>
          </cell>
          <cell r="E110">
            <v>114</v>
          </cell>
          <cell r="F110">
            <v>114</v>
          </cell>
          <cell r="G110">
            <v>113</v>
          </cell>
          <cell r="H110">
            <v>113</v>
          </cell>
        </row>
        <row r="113">
          <cell r="D113">
            <v>12251</v>
          </cell>
          <cell r="E113">
            <v>13095</v>
          </cell>
          <cell r="F113">
            <v>13076</v>
          </cell>
          <cell r="G113">
            <v>13015</v>
          </cell>
          <cell r="H113">
            <v>13014</v>
          </cell>
        </row>
        <row r="114">
          <cell r="D114">
            <v>2201</v>
          </cell>
          <cell r="E114">
            <v>2441</v>
          </cell>
          <cell r="F114">
            <v>2438</v>
          </cell>
          <cell r="G114">
            <v>2426</v>
          </cell>
          <cell r="H114">
            <v>2426</v>
          </cell>
        </row>
        <row r="115">
          <cell r="D115">
            <v>2486</v>
          </cell>
          <cell r="E115">
            <v>2225</v>
          </cell>
          <cell r="F115">
            <v>2221</v>
          </cell>
          <cell r="G115">
            <v>2211</v>
          </cell>
          <cell r="H115">
            <v>2211</v>
          </cell>
        </row>
        <row r="116">
          <cell r="D116">
            <v>420</v>
          </cell>
          <cell r="E116">
            <v>456</v>
          </cell>
          <cell r="F116">
            <v>456</v>
          </cell>
          <cell r="G116">
            <v>453</v>
          </cell>
          <cell r="H116">
            <v>453</v>
          </cell>
        </row>
        <row r="119">
          <cell r="D119">
            <v>10454</v>
          </cell>
          <cell r="E119">
            <v>19822</v>
          </cell>
          <cell r="F119">
            <v>19794</v>
          </cell>
          <cell r="G119">
            <v>19701</v>
          </cell>
          <cell r="H119">
            <v>19699</v>
          </cell>
        </row>
        <row r="120">
          <cell r="D120">
            <v>227324</v>
          </cell>
          <cell r="E120">
            <v>274555</v>
          </cell>
          <cell r="F120">
            <v>274160</v>
          </cell>
          <cell r="G120">
            <v>272878</v>
          </cell>
          <cell r="H120">
            <v>272851</v>
          </cell>
        </row>
        <row r="122">
          <cell r="D122">
            <v>1486</v>
          </cell>
          <cell r="E122">
            <v>5182</v>
          </cell>
          <cell r="F122">
            <v>5174</v>
          </cell>
          <cell r="G122">
            <v>5150</v>
          </cell>
          <cell r="H122">
            <v>5150</v>
          </cell>
        </row>
        <row r="123">
          <cell r="D123">
            <v>261</v>
          </cell>
          <cell r="E123">
            <v>638</v>
          </cell>
          <cell r="F123">
            <v>637</v>
          </cell>
          <cell r="G123">
            <v>634</v>
          </cell>
          <cell r="H123">
            <v>634</v>
          </cell>
        </row>
        <row r="124">
          <cell r="D124">
            <v>253</v>
          </cell>
          <cell r="E124">
            <v>489</v>
          </cell>
          <cell r="F124">
            <v>488</v>
          </cell>
          <cell r="G124">
            <v>486</v>
          </cell>
          <cell r="H124">
            <v>486</v>
          </cell>
        </row>
        <row r="125">
          <cell r="D125">
            <v>23</v>
          </cell>
          <cell r="E125">
            <v>60</v>
          </cell>
          <cell r="F125">
            <v>60</v>
          </cell>
          <cell r="G125">
            <v>60</v>
          </cell>
          <cell r="H125">
            <v>60</v>
          </cell>
        </row>
        <row r="153">
          <cell r="C153">
            <v>199827.90018383582</v>
          </cell>
          <cell r="D153">
            <v>267712</v>
          </cell>
          <cell r="E153">
            <v>267757</v>
          </cell>
          <cell r="F153">
            <v>267803</v>
          </cell>
          <cell r="G153">
            <v>267852</v>
          </cell>
        </row>
        <row r="154">
          <cell r="C154">
            <v>6262.1367170265385</v>
          </cell>
          <cell r="D154">
            <v>8389</v>
          </cell>
          <cell r="E154">
            <v>8391</v>
          </cell>
          <cell r="F154">
            <v>8392</v>
          </cell>
          <cell r="G154">
            <v>8394</v>
          </cell>
        </row>
        <row r="155">
          <cell r="C155">
            <v>3678.4579316799254</v>
          </cell>
          <cell r="D155">
            <v>4928</v>
          </cell>
          <cell r="E155">
            <v>4928</v>
          </cell>
          <cell r="F155">
            <v>4930</v>
          </cell>
          <cell r="G155">
            <v>4931</v>
          </cell>
        </row>
        <row r="156">
          <cell r="C156">
            <v>414.72810014038373</v>
          </cell>
          <cell r="D156">
            <v>556</v>
          </cell>
          <cell r="E156">
            <v>556</v>
          </cell>
          <cell r="F156">
            <v>556</v>
          </cell>
          <cell r="G156">
            <v>556</v>
          </cell>
        </row>
        <row r="175">
          <cell r="C175">
            <v>65</v>
          </cell>
          <cell r="D175">
            <v>86</v>
          </cell>
          <cell r="E175">
            <v>86</v>
          </cell>
          <cell r="F175">
            <v>86</v>
          </cell>
          <cell r="G175">
            <v>86</v>
          </cell>
        </row>
        <row r="185">
          <cell r="C185">
            <v>5072</v>
          </cell>
          <cell r="D185">
            <v>6763</v>
          </cell>
          <cell r="E185">
            <v>6763</v>
          </cell>
          <cell r="F185">
            <v>6763</v>
          </cell>
          <cell r="G185">
            <v>6763</v>
          </cell>
        </row>
        <row r="186">
          <cell r="C186">
            <v>360</v>
          </cell>
          <cell r="D186">
            <v>480</v>
          </cell>
          <cell r="E186">
            <v>480</v>
          </cell>
          <cell r="F186">
            <v>480</v>
          </cell>
          <cell r="G186">
            <v>480</v>
          </cell>
        </row>
        <row r="187">
          <cell r="C187">
            <v>180</v>
          </cell>
          <cell r="D187">
            <v>240</v>
          </cell>
          <cell r="E187">
            <v>240</v>
          </cell>
          <cell r="F187">
            <v>240</v>
          </cell>
          <cell r="G187">
            <v>240</v>
          </cell>
        </row>
        <row r="196">
          <cell r="C196">
            <v>995</v>
          </cell>
          <cell r="D196">
            <v>1327</v>
          </cell>
          <cell r="E196">
            <v>1327</v>
          </cell>
          <cell r="F196">
            <v>1327</v>
          </cell>
          <cell r="G196">
            <v>1327</v>
          </cell>
        </row>
        <row r="206">
          <cell r="C206">
            <v>85040</v>
          </cell>
          <cell r="D206">
            <v>85040</v>
          </cell>
          <cell r="E206">
            <v>85040</v>
          </cell>
          <cell r="F206">
            <v>85040</v>
          </cell>
        </row>
        <row r="213">
          <cell r="C213">
            <v>1060</v>
          </cell>
          <cell r="D213">
            <v>1178</v>
          </cell>
          <cell r="E213">
            <v>1178</v>
          </cell>
          <cell r="F213">
            <v>1178</v>
          </cell>
          <cell r="G213">
            <v>1178</v>
          </cell>
        </row>
        <row r="218">
          <cell r="C218">
            <v>3575</v>
          </cell>
          <cell r="D218">
            <v>3972</v>
          </cell>
          <cell r="E218">
            <v>3972</v>
          </cell>
          <cell r="F218">
            <v>3972</v>
          </cell>
          <cell r="G218">
            <v>3972</v>
          </cell>
        </row>
        <row r="223">
          <cell r="C223">
            <v>133448</v>
          </cell>
          <cell r="D223">
            <v>164737</v>
          </cell>
          <cell r="E223">
            <v>164501</v>
          </cell>
          <cell r="F223">
            <v>163732</v>
          </cell>
          <cell r="G223">
            <v>163715</v>
          </cell>
        </row>
        <row r="224">
          <cell r="C224">
            <v>8042</v>
          </cell>
          <cell r="D224">
            <v>9448</v>
          </cell>
          <cell r="E224">
            <v>9435</v>
          </cell>
          <cell r="F224">
            <v>9391</v>
          </cell>
          <cell r="G224">
            <v>9390</v>
          </cell>
        </row>
        <row r="225">
          <cell r="C225">
            <v>5547</v>
          </cell>
          <cell r="D225">
            <v>6003</v>
          </cell>
          <cell r="E225">
            <v>5992</v>
          </cell>
          <cell r="F225">
            <v>5965</v>
          </cell>
          <cell r="G225">
            <v>5965</v>
          </cell>
        </row>
        <row r="226">
          <cell r="C226">
            <v>530</v>
          </cell>
          <cell r="D226">
            <v>570</v>
          </cell>
          <cell r="E226">
            <v>570</v>
          </cell>
          <cell r="F226">
            <v>566</v>
          </cell>
          <cell r="G226">
            <v>566</v>
          </cell>
        </row>
        <row r="231">
          <cell r="C231">
            <v>4450.4577118941097</v>
          </cell>
          <cell r="D231">
            <v>5822.0476918953464</v>
          </cell>
          <cell r="E231">
            <v>5813.6794342617986</v>
          </cell>
          <cell r="F231">
            <v>5786.5065336164771</v>
          </cell>
          <cell r="G231">
            <v>5785.9320536874011</v>
          </cell>
        </row>
        <row r="245">
          <cell r="C245">
            <v>1837</v>
          </cell>
          <cell r="D245">
            <v>2466.8331776270225</v>
          </cell>
          <cell r="E245">
            <v>2475.1707807020066</v>
          </cell>
          <cell r="F245">
            <v>2463.6021956606064</v>
          </cell>
          <cell r="G245">
            <v>2451.5289356123967</v>
          </cell>
        </row>
        <row r="246">
          <cell r="C246">
            <v>23582</v>
          </cell>
          <cell r="D246">
            <v>31657.893886126705</v>
          </cell>
          <cell r="E246">
            <v>31764.893806431974</v>
          </cell>
          <cell r="F246">
            <v>31616.429353717918</v>
          </cell>
          <cell r="G246">
            <v>31461.48819720505</v>
          </cell>
        </row>
        <row r="247">
          <cell r="C247">
            <v>6382</v>
          </cell>
          <cell r="D247">
            <v>8568.0452700626975</v>
          </cell>
          <cell r="E247">
            <v>8597.0042451722311</v>
          </cell>
          <cell r="F247">
            <v>8556.8231087888489</v>
          </cell>
          <cell r="G247">
            <v>8514.8890860148349</v>
          </cell>
        </row>
        <row r="248">
          <cell r="C248">
            <v>876</v>
          </cell>
          <cell r="D248">
            <v>1176.0062135380172</v>
          </cell>
          <cell r="E248">
            <v>1179.9809748275611</v>
          </cell>
          <cell r="F248">
            <v>1174.4659168925871</v>
          </cell>
          <cell r="G248">
            <v>1168.7102667079187</v>
          </cell>
        </row>
        <row r="249">
          <cell r="C249">
            <v>471</v>
          </cell>
          <cell r="D249">
            <v>633.32708724966187</v>
          </cell>
          <cell r="E249">
            <v>635.46765756386651</v>
          </cell>
          <cell r="F249">
            <v>632.49757497606959</v>
          </cell>
          <cell r="G249">
            <v>629.39792369470649</v>
          </cell>
        </row>
        <row r="250">
          <cell r="C250">
            <v>505</v>
          </cell>
          <cell r="D250">
            <v>679.25538747005726</v>
          </cell>
          <cell r="E250">
            <v>681.55118998262014</v>
          </cell>
          <cell r="F250">
            <v>678.36571972624256</v>
          </cell>
          <cell r="G250">
            <v>675.04128457333024</v>
          </cell>
        </row>
        <row r="256">
          <cell r="C256">
            <v>30872.25</v>
          </cell>
          <cell r="D256">
            <v>41445.866417481309</v>
          </cell>
          <cell r="E256">
            <v>41386.25153839522</v>
          </cell>
          <cell r="F256">
            <v>41192.818271406308</v>
          </cell>
          <cell r="G256">
            <v>41188.736111341532</v>
          </cell>
        </row>
        <row r="262">
          <cell r="C262">
            <v>6</v>
          </cell>
          <cell r="D262">
            <v>8</v>
          </cell>
          <cell r="E262">
            <v>8</v>
          </cell>
          <cell r="F262">
            <v>8</v>
          </cell>
          <cell r="G262">
            <v>8</v>
          </cell>
        </row>
        <row r="263">
          <cell r="C263">
            <v>770</v>
          </cell>
          <cell r="D263">
            <v>1026</v>
          </cell>
          <cell r="E263">
            <v>1026</v>
          </cell>
          <cell r="F263">
            <v>1026</v>
          </cell>
          <cell r="G263">
            <v>1026</v>
          </cell>
        </row>
        <row r="264">
          <cell r="C264">
            <v>620</v>
          </cell>
          <cell r="D264">
            <v>826</v>
          </cell>
          <cell r="E264">
            <v>826</v>
          </cell>
          <cell r="F264">
            <v>826</v>
          </cell>
          <cell r="G264">
            <v>826</v>
          </cell>
        </row>
        <row r="265">
          <cell r="C265">
            <v>249</v>
          </cell>
          <cell r="D265">
            <v>332</v>
          </cell>
          <cell r="E265">
            <v>332</v>
          </cell>
          <cell r="F265">
            <v>332</v>
          </cell>
          <cell r="G265">
            <v>332</v>
          </cell>
        </row>
        <row r="266">
          <cell r="C266">
            <v>299</v>
          </cell>
          <cell r="D266">
            <v>398</v>
          </cell>
          <cell r="E266">
            <v>398</v>
          </cell>
          <cell r="F266">
            <v>398</v>
          </cell>
          <cell r="G266">
            <v>398</v>
          </cell>
        </row>
        <row r="275">
          <cell r="C275">
            <v>1.8</v>
          </cell>
          <cell r="D275">
            <v>2.4000000000000004</v>
          </cell>
          <cell r="E275">
            <v>2.4000000000000004</v>
          </cell>
          <cell r="F275">
            <v>2.4000000000000004</v>
          </cell>
          <cell r="G275">
            <v>2.4000000000000004</v>
          </cell>
        </row>
        <row r="276">
          <cell r="C276">
            <v>37.800000000000004</v>
          </cell>
          <cell r="D276">
            <v>50.400000000000006</v>
          </cell>
          <cell r="E276">
            <v>50.400000000000006</v>
          </cell>
          <cell r="F276">
            <v>50.400000000000006</v>
          </cell>
          <cell r="G276">
            <v>50.400000000000006</v>
          </cell>
        </row>
        <row r="277">
          <cell r="C277">
            <v>550.80000000000007</v>
          </cell>
          <cell r="D277">
            <v>734.40000000000009</v>
          </cell>
          <cell r="E277">
            <v>734.40000000000009</v>
          </cell>
          <cell r="F277">
            <v>734.40000000000009</v>
          </cell>
          <cell r="G277">
            <v>734.40000000000009</v>
          </cell>
        </row>
        <row r="278">
          <cell r="C278">
            <v>2907</v>
          </cell>
          <cell r="D278">
            <v>3876</v>
          </cell>
          <cell r="E278">
            <v>3876</v>
          </cell>
          <cell r="F278">
            <v>3876</v>
          </cell>
          <cell r="G278">
            <v>3876</v>
          </cell>
        </row>
        <row r="279">
          <cell r="C279">
            <v>3.6</v>
          </cell>
          <cell r="D279">
            <v>4.8000000000000007</v>
          </cell>
          <cell r="E279">
            <v>4.8000000000000007</v>
          </cell>
          <cell r="F279">
            <v>4.8000000000000007</v>
          </cell>
          <cell r="G279">
            <v>4.8000000000000007</v>
          </cell>
        </row>
        <row r="286">
          <cell r="C286">
            <v>242547</v>
          </cell>
          <cell r="D286">
            <v>321579.76934983523</v>
          </cell>
          <cell r="E286">
            <v>321117.21564488392</v>
          </cell>
          <cell r="F286">
            <v>319616.36089724029</v>
          </cell>
          <cell r="G286">
            <v>319584.68729006185</v>
          </cell>
        </row>
        <row r="298">
          <cell r="D298">
            <v>3372</v>
          </cell>
          <cell r="E298">
            <v>4527</v>
          </cell>
          <cell r="F298">
            <v>4520</v>
          </cell>
          <cell r="G298">
            <v>4499</v>
          </cell>
          <cell r="H298">
            <v>4499</v>
          </cell>
        </row>
        <row r="299">
          <cell r="D299">
            <v>121</v>
          </cell>
          <cell r="E299">
            <v>163</v>
          </cell>
          <cell r="F299">
            <v>162</v>
          </cell>
          <cell r="G299">
            <v>162</v>
          </cell>
          <cell r="H299">
            <v>162</v>
          </cell>
        </row>
        <row r="300">
          <cell r="D300">
            <v>109</v>
          </cell>
          <cell r="E300">
            <v>146</v>
          </cell>
          <cell r="F300">
            <v>146</v>
          </cell>
          <cell r="G300">
            <v>145</v>
          </cell>
          <cell r="H300">
            <v>145</v>
          </cell>
        </row>
        <row r="301">
          <cell r="D301">
            <v>12</v>
          </cell>
          <cell r="E301">
            <v>16</v>
          </cell>
          <cell r="F301">
            <v>16</v>
          </cell>
          <cell r="G301">
            <v>16</v>
          </cell>
          <cell r="H301">
            <v>16</v>
          </cell>
        </row>
        <row r="302">
          <cell r="D302">
            <v>8480</v>
          </cell>
          <cell r="E302">
            <v>11200</v>
          </cell>
          <cell r="F302">
            <v>11184</v>
          </cell>
          <cell r="G302">
            <v>11132</v>
          </cell>
          <cell r="H302">
            <v>11131</v>
          </cell>
        </row>
        <row r="326">
          <cell r="D326">
            <v>429.94399557277256</v>
          </cell>
          <cell r="E326">
            <v>499.66064746046857</v>
          </cell>
          <cell r="F326">
            <v>499.9634283022844</v>
          </cell>
          <cell r="G326">
            <v>497.60298639939123</v>
          </cell>
          <cell r="H326">
            <v>497.57179654190094</v>
          </cell>
        </row>
        <row r="327">
          <cell r="D327">
            <v>15.428002213613725</v>
          </cell>
          <cell r="E327">
            <v>18.026879950531562</v>
          </cell>
          <cell r="F327">
            <v>17.919043226763293</v>
          </cell>
          <cell r="G327">
            <v>17.91768921909344</v>
          </cell>
          <cell r="H327">
            <v>17.916566134649468</v>
          </cell>
        </row>
        <row r="328">
          <cell r="D328">
            <v>13.897952407304926</v>
          </cell>
          <cell r="E328">
            <v>16.783594394064306</v>
          </cell>
          <cell r="F328">
            <v>16.149261179675559</v>
          </cell>
          <cell r="G328">
            <v>16.037437881287335</v>
          </cell>
          <cell r="H328">
            <v>16.03643265138378</v>
          </cell>
        </row>
        <row r="329">
          <cell r="D329">
            <v>1.5300498063087993</v>
          </cell>
          <cell r="E329">
            <v>1.769509688395736</v>
          </cell>
          <cell r="F329">
            <v>1.7697820470877323</v>
          </cell>
          <cell r="G329">
            <v>1.7696483179351543</v>
          </cell>
          <cell r="H329">
            <v>1.7695373960147622</v>
          </cell>
        </row>
        <row r="335">
          <cell r="D335">
            <v>1696.2634200332041</v>
          </cell>
          <cell r="E335">
            <v>1975.2627106838797</v>
          </cell>
          <cell r="F335">
            <v>1971.5119632238566</v>
          </cell>
          <cell r="G335">
            <v>1963.1992822788477</v>
          </cell>
          <cell r="H335">
            <v>1963.0762285442181</v>
          </cell>
        </row>
        <row r="336">
          <cell r="D336">
            <v>60.868289983397901</v>
          </cell>
          <cell r="E336">
            <v>71.121674804831542</v>
          </cell>
          <cell r="F336">
            <v>70.696225230589562</v>
          </cell>
          <cell r="G336">
            <v>70.690883247204567</v>
          </cell>
          <cell r="H336">
            <v>70.686452328109212</v>
          </cell>
        </row>
        <row r="337">
          <cell r="D337">
            <v>54.831765356945212</v>
          </cell>
          <cell r="E337">
            <v>63.704076819051565</v>
          </cell>
          <cell r="F337">
            <v>63.713881997938728</v>
          </cell>
          <cell r="G337">
            <v>63.272704141016426</v>
          </cell>
          <cell r="H337">
            <v>63.268738194912565</v>
          </cell>
        </row>
        <row r="338">
          <cell r="D338">
            <v>6.0365246264526844</v>
          </cell>
          <cell r="E338">
            <v>6.9812686924988014</v>
          </cell>
          <cell r="F338">
            <v>6.9823432326508197</v>
          </cell>
          <cell r="G338">
            <v>6.9818156293535365</v>
          </cell>
          <cell r="H338">
            <v>6.9813780077144898</v>
          </cell>
        </row>
        <row r="344">
          <cell r="D344">
            <v>1384.5617044825676</v>
          </cell>
          <cell r="E344">
            <v>1613.4571646675254</v>
          </cell>
          <cell r="F344">
            <v>1611.2102669897838</v>
          </cell>
          <cell r="G344">
            <v>1602.6033741386627</v>
          </cell>
          <cell r="H344">
            <v>1602.5028599494851</v>
          </cell>
        </row>
        <row r="345">
          <cell r="D345">
            <v>49.719147758716105</v>
          </cell>
          <cell r="E345">
            <v>58.094437340580214</v>
          </cell>
          <cell r="F345">
            <v>57.746916648748893</v>
          </cell>
          <cell r="G345">
            <v>57.742553147469074</v>
          </cell>
          <cell r="H345">
            <v>57.738933832366442</v>
          </cell>
        </row>
        <row r="346">
          <cell r="D346">
            <v>44.788323187603766</v>
          </cell>
          <cell r="E346">
            <v>52.035508292789643</v>
          </cell>
          <cell r="F346">
            <v>52.04351747356381</v>
          </cell>
          <cell r="G346">
            <v>51.683149422117374</v>
          </cell>
          <cell r="H346">
            <v>51.679909911686011</v>
          </cell>
        </row>
        <row r="347">
          <cell r="D347">
            <v>4.9308245711123408</v>
          </cell>
          <cell r="E347">
            <v>5.7025214567440701</v>
          </cell>
          <cell r="F347">
            <v>5.7033991751850754</v>
          </cell>
          <cell r="G347">
            <v>5.7029682120957101</v>
          </cell>
          <cell r="H347">
            <v>5.7026107488756974</v>
          </cell>
        </row>
        <row r="367">
          <cell r="C367">
            <v>4</v>
          </cell>
          <cell r="D367">
            <v>5</v>
          </cell>
          <cell r="E367">
            <v>5</v>
          </cell>
          <cell r="F367">
            <v>5</v>
          </cell>
          <cell r="G367">
            <v>5</v>
          </cell>
        </row>
        <row r="368">
          <cell r="C368">
            <v>1717</v>
          </cell>
          <cell r="D368">
            <v>2290</v>
          </cell>
          <cell r="E368">
            <v>2290</v>
          </cell>
          <cell r="F368">
            <v>2290</v>
          </cell>
          <cell r="G368">
            <v>2290</v>
          </cell>
        </row>
        <row r="369">
          <cell r="C369">
            <v>133</v>
          </cell>
          <cell r="D369">
            <v>178</v>
          </cell>
          <cell r="E369">
            <v>178</v>
          </cell>
          <cell r="F369">
            <v>178</v>
          </cell>
          <cell r="G369">
            <v>178</v>
          </cell>
        </row>
        <row r="375">
          <cell r="D375">
            <v>676</v>
          </cell>
          <cell r="E375">
            <v>901</v>
          </cell>
          <cell r="F375">
            <v>901</v>
          </cell>
          <cell r="G375">
            <v>901</v>
          </cell>
          <cell r="H375">
            <v>901</v>
          </cell>
        </row>
        <row r="379">
          <cell r="D379">
            <v>31537.399999999998</v>
          </cell>
          <cell r="E379">
            <v>44283</v>
          </cell>
          <cell r="F379">
            <v>44220</v>
          </cell>
          <cell r="G379">
            <v>44013</v>
          </cell>
          <cell r="H379">
            <v>44007</v>
          </cell>
        </row>
        <row r="380">
          <cell r="D380">
            <v>187.20000000000002</v>
          </cell>
          <cell r="E380">
            <v>365</v>
          </cell>
          <cell r="F380">
            <v>365</v>
          </cell>
          <cell r="G380">
            <v>363</v>
          </cell>
          <cell r="H380">
            <v>363</v>
          </cell>
        </row>
        <row r="381">
          <cell r="D381">
            <v>104.39999999999999</v>
          </cell>
          <cell r="E381">
            <v>207</v>
          </cell>
          <cell r="F381">
            <v>207</v>
          </cell>
          <cell r="G381">
            <v>206</v>
          </cell>
          <cell r="H381">
            <v>206</v>
          </cell>
        </row>
        <row r="382">
          <cell r="D382">
            <v>0</v>
          </cell>
          <cell r="E382">
            <v>0</v>
          </cell>
          <cell r="F382">
            <v>0</v>
          </cell>
          <cell r="G382">
            <v>0</v>
          </cell>
          <cell r="H382">
            <v>0</v>
          </cell>
        </row>
        <row r="385">
          <cell r="D385">
            <v>3132</v>
          </cell>
          <cell r="E385">
            <v>3498</v>
          </cell>
          <cell r="F385">
            <v>3493</v>
          </cell>
          <cell r="G385">
            <v>3477</v>
          </cell>
          <cell r="H385">
            <v>3477</v>
          </cell>
        </row>
        <row r="386">
          <cell r="D386">
            <v>28</v>
          </cell>
          <cell r="E386">
            <v>31</v>
          </cell>
          <cell r="F386">
            <v>31</v>
          </cell>
          <cell r="G386">
            <v>31</v>
          </cell>
          <cell r="H386">
            <v>31</v>
          </cell>
        </row>
        <row r="387">
          <cell r="D387">
            <v>35</v>
          </cell>
          <cell r="E387">
            <v>40</v>
          </cell>
          <cell r="F387">
            <v>39</v>
          </cell>
          <cell r="G387">
            <v>39</v>
          </cell>
          <cell r="H387">
            <v>39</v>
          </cell>
        </row>
        <row r="388">
          <cell r="D388">
            <v>0</v>
          </cell>
          <cell r="E388">
            <v>0</v>
          </cell>
          <cell r="F388">
            <v>0</v>
          </cell>
          <cell r="G388">
            <v>0</v>
          </cell>
          <cell r="H388">
            <v>0</v>
          </cell>
        </row>
        <row r="391">
          <cell r="D391">
            <v>13</v>
          </cell>
          <cell r="E391">
            <v>15</v>
          </cell>
          <cell r="F391">
            <v>15</v>
          </cell>
          <cell r="G391">
            <v>15</v>
          </cell>
          <cell r="H391">
            <v>15</v>
          </cell>
        </row>
        <row r="392">
          <cell r="D392">
            <v>0</v>
          </cell>
          <cell r="E392">
            <v>0</v>
          </cell>
          <cell r="F392">
            <v>0</v>
          </cell>
          <cell r="G392">
            <v>0</v>
          </cell>
          <cell r="H392">
            <v>0</v>
          </cell>
        </row>
        <row r="393">
          <cell r="D393">
            <v>0</v>
          </cell>
          <cell r="E393">
            <v>0</v>
          </cell>
          <cell r="F393">
            <v>0</v>
          </cell>
          <cell r="G393">
            <v>0</v>
          </cell>
          <cell r="H393">
            <v>0</v>
          </cell>
        </row>
        <row r="394">
          <cell r="D394">
            <v>0</v>
          </cell>
          <cell r="E394">
            <v>0</v>
          </cell>
          <cell r="F394">
            <v>0</v>
          </cell>
          <cell r="G394">
            <v>0</v>
          </cell>
          <cell r="H394">
            <v>0</v>
          </cell>
        </row>
        <row r="397">
          <cell r="D397">
            <v>16689.600000000002</v>
          </cell>
          <cell r="E397">
            <v>21611</v>
          </cell>
          <cell r="F397">
            <v>21580</v>
          </cell>
          <cell r="G397">
            <v>21479</v>
          </cell>
          <cell r="H397">
            <v>21477</v>
          </cell>
        </row>
        <row r="400">
          <cell r="D400">
            <v>148</v>
          </cell>
          <cell r="E400">
            <v>165</v>
          </cell>
          <cell r="F400">
            <v>165</v>
          </cell>
          <cell r="G400">
            <v>164</v>
          </cell>
          <cell r="H400">
            <v>164</v>
          </cell>
        </row>
        <row r="401">
          <cell r="D401">
            <v>8</v>
          </cell>
          <cell r="E401">
            <v>9</v>
          </cell>
          <cell r="F401">
            <v>9</v>
          </cell>
          <cell r="G401">
            <v>9</v>
          </cell>
          <cell r="H401">
            <v>9</v>
          </cell>
        </row>
        <row r="402">
          <cell r="D402">
            <v>8</v>
          </cell>
          <cell r="E402">
            <v>9</v>
          </cell>
          <cell r="F402">
            <v>9</v>
          </cell>
          <cell r="G402">
            <v>9</v>
          </cell>
          <cell r="H402">
            <v>9</v>
          </cell>
        </row>
        <row r="403">
          <cell r="D403">
            <v>0</v>
          </cell>
          <cell r="E403">
            <v>0</v>
          </cell>
          <cell r="F403">
            <v>0</v>
          </cell>
          <cell r="G403">
            <v>0</v>
          </cell>
          <cell r="H403">
            <v>0</v>
          </cell>
        </row>
        <row r="433">
          <cell r="C433">
            <v>3145</v>
          </cell>
          <cell r="D433">
            <v>3513</v>
          </cell>
          <cell r="E433">
            <v>3508</v>
          </cell>
          <cell r="F433">
            <v>3492</v>
          </cell>
          <cell r="G433">
            <v>3492</v>
          </cell>
        </row>
        <row r="434">
          <cell r="C434">
            <v>28</v>
          </cell>
          <cell r="D434">
            <v>31</v>
          </cell>
          <cell r="E434">
            <v>31</v>
          </cell>
          <cell r="F434">
            <v>31</v>
          </cell>
          <cell r="G434">
            <v>31</v>
          </cell>
        </row>
        <row r="435">
          <cell r="C435">
            <v>35</v>
          </cell>
          <cell r="D435">
            <v>40</v>
          </cell>
          <cell r="E435">
            <v>39</v>
          </cell>
          <cell r="F435">
            <v>39</v>
          </cell>
          <cell r="G435">
            <v>39</v>
          </cell>
        </row>
        <row r="436">
          <cell r="C436">
            <v>0</v>
          </cell>
          <cell r="D436">
            <v>0</v>
          </cell>
          <cell r="E436">
            <v>0</v>
          </cell>
          <cell r="F436">
            <v>0</v>
          </cell>
          <cell r="G436">
            <v>0</v>
          </cell>
        </row>
        <row r="460">
          <cell r="C460">
            <v>79</v>
          </cell>
          <cell r="D460">
            <v>106</v>
          </cell>
          <cell r="E460">
            <v>106</v>
          </cell>
          <cell r="F460">
            <v>106</v>
          </cell>
          <cell r="G460">
            <v>106</v>
          </cell>
        </row>
        <row r="465">
          <cell r="C465">
            <v>90</v>
          </cell>
          <cell r="D465">
            <v>120</v>
          </cell>
          <cell r="E465">
            <v>120</v>
          </cell>
          <cell r="F465">
            <v>120</v>
          </cell>
          <cell r="G465">
            <v>120</v>
          </cell>
        </row>
        <row r="497">
          <cell r="C497">
            <v>30084</v>
          </cell>
          <cell r="D497">
            <v>39887</v>
          </cell>
          <cell r="E497">
            <v>39830</v>
          </cell>
          <cell r="F497">
            <v>29644</v>
          </cell>
          <cell r="G497">
            <v>39640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8"/>
  <sheetViews>
    <sheetView tabSelected="1" topLeftCell="A150" zoomScale="85" zoomScaleNormal="85" workbookViewId="0">
      <selection activeCell="A13" sqref="A13"/>
    </sheetView>
  </sheetViews>
  <sheetFormatPr defaultColWidth="8.85546875" defaultRowHeight="12.75" x14ac:dyDescent="0.2"/>
  <cols>
    <col min="1" max="1" width="101.85546875" style="88" customWidth="1"/>
    <col min="2" max="2" width="47.42578125" customWidth="1"/>
    <col min="3" max="3" width="63.42578125" bestFit="1" customWidth="1"/>
    <col min="4" max="4" width="18.42578125" customWidth="1"/>
    <col min="5" max="5" width="25.140625" customWidth="1"/>
    <col min="6" max="6" width="22" bestFit="1" customWidth="1"/>
    <col min="7" max="7" width="22.85546875" bestFit="1" customWidth="1"/>
    <col min="8" max="8" width="18.5703125" style="43" bestFit="1" customWidth="1"/>
    <col min="9" max="9" width="15.5703125" style="43" customWidth="1"/>
    <col min="10" max="10" width="18.5703125" style="43" customWidth="1"/>
    <col min="11" max="11" width="15.5703125" style="43" customWidth="1"/>
    <col min="12" max="12" width="18.85546875" style="43" customWidth="1"/>
    <col min="13" max="13" width="15.5703125" style="43" customWidth="1"/>
    <col min="14" max="14" width="18.85546875" style="43" customWidth="1"/>
    <col min="15" max="15" width="15.5703125" style="43" customWidth="1"/>
    <col min="16" max="16" width="18.85546875" style="43" customWidth="1"/>
  </cols>
  <sheetData>
    <row r="1" spans="1:16" ht="18" hidden="1" customHeight="1" x14ac:dyDescent="0.25">
      <c r="A1" s="1" t="s">
        <v>0</v>
      </c>
      <c r="C1" s="2"/>
      <c r="D1" s="2"/>
      <c r="E1" s="2"/>
      <c r="F1" s="2"/>
      <c r="G1" s="2"/>
      <c r="H1" s="3"/>
      <c r="I1" s="3"/>
      <c r="J1" s="3"/>
      <c r="K1" s="3"/>
      <c r="L1" s="3"/>
      <c r="M1" s="3"/>
      <c r="N1" s="3"/>
      <c r="O1" s="3"/>
      <c r="P1" s="3"/>
    </row>
    <row r="2" spans="1:16" ht="15" hidden="1" x14ac:dyDescent="0.25">
      <c r="A2" s="91" t="s">
        <v>1</v>
      </c>
      <c r="B2" s="91"/>
      <c r="C2" s="91"/>
      <c r="D2" s="91"/>
      <c r="E2" s="91"/>
      <c r="F2" s="91"/>
      <c r="G2" s="91"/>
      <c r="H2" s="91"/>
      <c r="I2" s="91"/>
      <c r="J2" s="91"/>
      <c r="K2" s="91"/>
      <c r="L2" s="91"/>
      <c r="M2" s="91"/>
      <c r="N2" s="91"/>
      <c r="O2" s="91"/>
      <c r="P2" s="91"/>
    </row>
    <row r="3" spans="1:16" ht="15" hidden="1" customHeight="1" x14ac:dyDescent="0.25">
      <c r="A3" s="92" t="s">
        <v>2</v>
      </c>
      <c r="B3" s="93"/>
      <c r="C3" s="93"/>
      <c r="D3" s="93"/>
      <c r="E3" s="93"/>
      <c r="F3" s="93"/>
      <c r="G3" s="93"/>
      <c r="H3" s="93"/>
      <c r="I3" s="93"/>
      <c r="J3" s="93"/>
      <c r="K3" s="93"/>
      <c r="L3" s="93"/>
      <c r="M3" s="93"/>
      <c r="N3" s="93"/>
      <c r="O3" s="93"/>
      <c r="P3" s="93"/>
    </row>
    <row r="4" spans="1:16" ht="15" customHeight="1" x14ac:dyDescent="0.25">
      <c r="A4" s="4" t="s">
        <v>238</v>
      </c>
      <c r="B4" s="5"/>
      <c r="C4" s="5"/>
      <c r="D4" s="5"/>
      <c r="E4" s="5"/>
      <c r="F4" s="5"/>
      <c r="G4" s="5"/>
      <c r="H4" s="5"/>
      <c r="I4" s="5"/>
      <c r="J4" s="5"/>
      <c r="K4" s="5"/>
      <c r="L4" s="5"/>
      <c r="M4" s="5"/>
      <c r="N4" s="5"/>
      <c r="O4" s="5"/>
      <c r="P4" s="5"/>
    </row>
    <row r="5" spans="1:16" ht="63.75" customHeight="1" x14ac:dyDescent="0.25">
      <c r="A5" s="6" t="s">
        <v>3</v>
      </c>
      <c r="B5" s="7"/>
      <c r="C5" s="7"/>
      <c r="D5" s="7"/>
      <c r="E5" s="7"/>
      <c r="F5" s="7"/>
      <c r="G5" s="7"/>
      <c r="H5" s="7"/>
      <c r="I5" s="7"/>
      <c r="J5" s="7"/>
      <c r="K5" s="7"/>
      <c r="L5" s="7"/>
      <c r="M5" s="7"/>
      <c r="N5" s="7"/>
      <c r="O5" s="7"/>
      <c r="P5" s="5"/>
    </row>
    <row r="6" spans="1:16" ht="31.5" customHeight="1" x14ac:dyDescent="0.25">
      <c r="A6" s="8" t="s">
        <v>4</v>
      </c>
      <c r="B6" s="8" t="s">
        <v>5</v>
      </c>
      <c r="C6" s="9" t="s">
        <v>6</v>
      </c>
      <c r="D6" s="10" t="s">
        <v>7</v>
      </c>
      <c r="E6" s="10" t="s">
        <v>8</v>
      </c>
      <c r="F6" s="11" t="s">
        <v>9</v>
      </c>
      <c r="G6" s="12" t="s">
        <v>10</v>
      </c>
      <c r="H6" s="13" t="s">
        <v>11</v>
      </c>
      <c r="I6" s="13" t="s">
        <v>12</v>
      </c>
      <c r="J6" s="13" t="s">
        <v>13</v>
      </c>
      <c r="K6" s="13" t="s">
        <v>14</v>
      </c>
      <c r="L6" s="13" t="s">
        <v>15</v>
      </c>
      <c r="M6" s="13" t="s">
        <v>16</v>
      </c>
      <c r="N6" s="13" t="s">
        <v>17</v>
      </c>
      <c r="O6" s="13" t="s">
        <v>18</v>
      </c>
      <c r="P6" s="13" t="s">
        <v>19</v>
      </c>
    </row>
    <row r="7" spans="1:16" ht="30" x14ac:dyDescent="0.25">
      <c r="A7" s="14" t="s">
        <v>20</v>
      </c>
      <c r="B7" s="15"/>
      <c r="C7" s="16"/>
      <c r="D7" s="16"/>
      <c r="E7" s="15"/>
      <c r="F7" s="17" t="s">
        <v>21</v>
      </c>
      <c r="G7" s="18"/>
      <c r="H7" s="17" t="s">
        <v>21</v>
      </c>
      <c r="I7" s="19"/>
      <c r="J7" s="17" t="s">
        <v>21</v>
      </c>
      <c r="K7" s="19"/>
      <c r="L7" s="17" t="s">
        <v>21</v>
      </c>
      <c r="M7" s="19"/>
      <c r="N7" s="17" t="s">
        <v>21</v>
      </c>
      <c r="O7" s="19"/>
      <c r="P7" s="17" t="s">
        <v>21</v>
      </c>
    </row>
    <row r="8" spans="1:16" ht="15" x14ac:dyDescent="0.25">
      <c r="A8" s="20" t="s">
        <v>22</v>
      </c>
      <c r="B8" s="21"/>
      <c r="C8" s="22"/>
      <c r="D8" s="16"/>
      <c r="E8" s="15"/>
      <c r="F8" s="23"/>
      <c r="G8" s="24"/>
      <c r="H8" s="23"/>
      <c r="I8" s="24"/>
      <c r="J8" s="23"/>
      <c r="K8" s="24"/>
      <c r="L8" s="23"/>
      <c r="M8" s="24"/>
      <c r="N8" s="23"/>
      <c r="O8" s="24"/>
      <c r="P8" s="23"/>
    </row>
    <row r="9" spans="1:16" ht="15" x14ac:dyDescent="0.25">
      <c r="A9" s="20" t="s">
        <v>23</v>
      </c>
      <c r="B9" s="21"/>
      <c r="C9" s="22"/>
      <c r="D9" s="16"/>
      <c r="E9" s="15"/>
      <c r="F9" s="23"/>
      <c r="G9" s="24"/>
      <c r="H9" s="23"/>
      <c r="I9" s="24"/>
      <c r="J9" s="23"/>
      <c r="K9" s="24"/>
      <c r="L9" s="23"/>
      <c r="M9" s="24"/>
      <c r="N9" s="23"/>
      <c r="O9" s="24"/>
      <c r="P9" s="23"/>
    </row>
    <row r="10" spans="1:16" ht="15" x14ac:dyDescent="0.25">
      <c r="A10" s="20" t="s">
        <v>24</v>
      </c>
      <c r="B10" s="21"/>
      <c r="C10" s="22"/>
      <c r="D10" s="16"/>
      <c r="E10" s="15"/>
      <c r="F10" s="23"/>
      <c r="G10" s="24"/>
      <c r="H10" s="23"/>
      <c r="I10" s="24"/>
      <c r="J10" s="23"/>
      <c r="K10" s="24"/>
      <c r="L10" s="23"/>
      <c r="M10" s="24"/>
      <c r="N10" s="23"/>
      <c r="O10" s="24"/>
      <c r="P10" s="23"/>
    </row>
    <row r="11" spans="1:16" ht="15" x14ac:dyDescent="0.25">
      <c r="A11" s="20" t="s">
        <v>25</v>
      </c>
      <c r="B11" s="21"/>
      <c r="C11" s="22"/>
      <c r="D11" s="16"/>
      <c r="E11" s="15"/>
      <c r="F11" s="23"/>
      <c r="G11" s="24"/>
      <c r="H11" s="23"/>
      <c r="I11" s="24"/>
      <c r="J11" s="23"/>
      <c r="K11" s="24"/>
      <c r="L11" s="23"/>
      <c r="M11" s="24"/>
      <c r="N11" s="23"/>
      <c r="O11" s="24"/>
      <c r="P11" s="23"/>
    </row>
    <row r="12" spans="1:16" ht="15" x14ac:dyDescent="0.25">
      <c r="A12" s="20" t="s">
        <v>26</v>
      </c>
      <c r="B12" s="21"/>
      <c r="C12" s="22"/>
      <c r="D12" s="16"/>
      <c r="E12" s="15"/>
      <c r="F12" s="23"/>
      <c r="G12" s="24"/>
      <c r="H12" s="23"/>
      <c r="I12" s="24"/>
      <c r="J12" s="23"/>
      <c r="K12" s="24"/>
      <c r="L12" s="23"/>
      <c r="M12" s="24"/>
      <c r="N12" s="23"/>
      <c r="O12" s="24"/>
      <c r="P12" s="23"/>
    </row>
    <row r="13" spans="1:16" ht="15" x14ac:dyDescent="0.25">
      <c r="A13" s="20" t="s">
        <v>27</v>
      </c>
      <c r="B13" s="21"/>
      <c r="C13" s="22"/>
      <c r="D13" s="16"/>
      <c r="E13" s="15"/>
      <c r="F13" s="23"/>
      <c r="G13" s="24"/>
      <c r="H13" s="23"/>
      <c r="I13" s="24"/>
      <c r="J13" s="23"/>
      <c r="K13" s="24"/>
      <c r="L13" s="23"/>
      <c r="M13" s="24"/>
      <c r="N13" s="23"/>
      <c r="O13" s="24"/>
      <c r="P13" s="23"/>
    </row>
    <row r="14" spans="1:16" ht="15" x14ac:dyDescent="0.25">
      <c r="A14" s="25" t="s">
        <v>28</v>
      </c>
      <c r="B14" s="26"/>
      <c r="C14" s="22"/>
      <c r="D14" s="16"/>
      <c r="E14" s="15"/>
      <c r="F14" s="23"/>
      <c r="G14" s="24"/>
      <c r="H14" s="23"/>
      <c r="I14" s="24"/>
      <c r="J14" s="23"/>
      <c r="K14" s="24"/>
      <c r="L14" s="23"/>
      <c r="M14" s="24"/>
      <c r="N14" s="23"/>
      <c r="O14" s="24"/>
      <c r="P14" s="23"/>
    </row>
    <row r="15" spans="1:16" ht="15" x14ac:dyDescent="0.25">
      <c r="A15" s="25" t="s">
        <v>29</v>
      </c>
      <c r="B15" s="26"/>
      <c r="C15" s="22"/>
      <c r="D15" s="16"/>
      <c r="E15" s="15"/>
      <c r="F15" s="23"/>
      <c r="G15" s="24"/>
      <c r="H15" s="23"/>
      <c r="I15" s="24"/>
      <c r="J15" s="23"/>
      <c r="K15" s="24"/>
      <c r="L15" s="23"/>
      <c r="M15" s="24"/>
      <c r="N15" s="23"/>
      <c r="O15" s="24"/>
      <c r="P15" s="23"/>
    </row>
    <row r="16" spans="1:16" ht="15" x14ac:dyDescent="0.25">
      <c r="A16" s="27" t="s">
        <v>30</v>
      </c>
      <c r="B16" s="15"/>
      <c r="C16" s="15"/>
      <c r="D16" s="15"/>
      <c r="E16" s="15"/>
      <c r="F16" s="28"/>
      <c r="G16" s="15"/>
      <c r="H16" s="29"/>
      <c r="I16" s="15"/>
      <c r="J16" s="29"/>
      <c r="K16" s="15"/>
      <c r="L16" s="29"/>
      <c r="M16" s="15"/>
      <c r="N16" s="29"/>
      <c r="O16" s="15"/>
      <c r="P16" s="29"/>
    </row>
    <row r="17" spans="1:16" ht="15" x14ac:dyDescent="0.25">
      <c r="A17" s="27" t="s">
        <v>31</v>
      </c>
      <c r="B17" s="15"/>
      <c r="C17" s="15"/>
      <c r="D17" s="15"/>
      <c r="E17" s="15"/>
      <c r="F17" s="28" t="s">
        <v>32</v>
      </c>
      <c r="G17" s="15"/>
      <c r="H17" s="30"/>
      <c r="I17" s="15"/>
      <c r="J17" s="30"/>
      <c r="K17" s="15"/>
      <c r="L17" s="30"/>
      <c r="M17" s="15"/>
      <c r="N17" s="30"/>
      <c r="O17" s="15"/>
      <c r="P17" s="30"/>
    </row>
    <row r="18" spans="1:16" ht="15" x14ac:dyDescent="0.25">
      <c r="A18" s="27" t="s">
        <v>33</v>
      </c>
      <c r="B18" s="15"/>
      <c r="C18" s="15"/>
      <c r="D18" s="15"/>
      <c r="E18" s="15"/>
      <c r="F18" s="31"/>
      <c r="G18" s="24"/>
      <c r="H18" s="32"/>
      <c r="I18" s="24"/>
      <c r="J18" s="32"/>
      <c r="K18" s="24"/>
      <c r="L18" s="32"/>
      <c r="M18" s="24"/>
      <c r="N18" s="32"/>
      <c r="O18" s="24"/>
      <c r="P18" s="32"/>
    </row>
    <row r="19" spans="1:16" ht="15" x14ac:dyDescent="0.25">
      <c r="A19" s="27" t="s">
        <v>34</v>
      </c>
      <c r="B19" s="15"/>
      <c r="C19" s="15"/>
      <c r="D19" s="15"/>
      <c r="E19" s="15"/>
      <c r="F19" s="31"/>
      <c r="G19" s="24"/>
      <c r="H19" s="33">
        <v>9</v>
      </c>
      <c r="I19" s="24"/>
      <c r="J19" s="33">
        <v>9</v>
      </c>
      <c r="K19" s="24"/>
      <c r="L19" s="33">
        <v>9</v>
      </c>
      <c r="M19" s="24"/>
      <c r="N19" s="33">
        <v>9</v>
      </c>
      <c r="O19" s="24"/>
      <c r="P19" s="33">
        <v>9</v>
      </c>
    </row>
    <row r="20" spans="1:16" ht="15" x14ac:dyDescent="0.25">
      <c r="A20" s="27" t="s">
        <v>35</v>
      </c>
      <c r="B20" s="15"/>
      <c r="C20" s="15"/>
      <c r="D20" s="15"/>
      <c r="E20" s="15"/>
      <c r="F20" s="28"/>
      <c r="G20" s="15"/>
      <c r="H20" s="30"/>
      <c r="I20" s="15"/>
      <c r="J20" s="34"/>
      <c r="K20" s="15"/>
      <c r="L20" s="34"/>
      <c r="M20" s="15"/>
      <c r="N20" s="34"/>
      <c r="O20" s="15"/>
      <c r="P20" s="34"/>
    </row>
    <row r="21" spans="1:16" ht="15" x14ac:dyDescent="0.25">
      <c r="A21" s="14"/>
      <c r="B21" s="15"/>
      <c r="C21" s="15"/>
      <c r="D21" s="15"/>
      <c r="E21" s="15"/>
      <c r="F21" s="15"/>
      <c r="G21" s="15"/>
      <c r="H21" s="30"/>
      <c r="I21" s="15"/>
      <c r="J21" s="30"/>
      <c r="K21" s="15"/>
      <c r="L21" s="30"/>
      <c r="M21" s="15"/>
      <c r="N21" s="30"/>
      <c r="O21" s="15"/>
      <c r="P21" s="30"/>
    </row>
    <row r="22" spans="1:16" ht="15" x14ac:dyDescent="0.25">
      <c r="A22" s="14" t="s">
        <v>36</v>
      </c>
      <c r="B22" s="15"/>
      <c r="C22" s="15"/>
      <c r="D22" s="15"/>
      <c r="E22" s="15"/>
      <c r="F22" s="35"/>
      <c r="G22" s="15"/>
      <c r="H22" s="34"/>
      <c r="I22" s="15"/>
      <c r="J22" s="34"/>
      <c r="K22" s="15"/>
      <c r="L22" s="34"/>
      <c r="M22" s="15"/>
      <c r="N22" s="34"/>
      <c r="O22" s="15"/>
      <c r="P22" s="34"/>
    </row>
    <row r="23" spans="1:16" x14ac:dyDescent="0.2">
      <c r="A23" s="20" t="s">
        <v>37</v>
      </c>
      <c r="B23" s="35"/>
      <c r="C23" s="35"/>
      <c r="D23" s="15"/>
      <c r="E23" s="15"/>
      <c r="F23" s="35"/>
      <c r="G23" s="15"/>
      <c r="H23" s="23"/>
      <c r="I23" s="24"/>
      <c r="J23" s="23"/>
      <c r="K23" s="24"/>
      <c r="L23" s="23"/>
      <c r="M23" s="24"/>
      <c r="N23" s="23"/>
      <c r="O23" s="24"/>
      <c r="P23" s="23"/>
    </row>
    <row r="24" spans="1:16" ht="15" x14ac:dyDescent="0.25">
      <c r="A24" s="27" t="s">
        <v>38</v>
      </c>
      <c r="B24" s="15"/>
      <c r="C24" s="15"/>
      <c r="D24" s="15"/>
      <c r="E24" s="15"/>
      <c r="F24" s="35"/>
      <c r="G24" s="15"/>
      <c r="H24" s="32"/>
      <c r="I24" s="24"/>
      <c r="J24" s="32"/>
      <c r="K24" s="24"/>
      <c r="L24" s="32"/>
      <c r="M24" s="24"/>
      <c r="N24" s="32"/>
      <c r="O24" s="24"/>
      <c r="P24" s="32"/>
    </row>
    <row r="25" spans="1:16" ht="15" x14ac:dyDescent="0.25">
      <c r="A25" s="27" t="s">
        <v>31</v>
      </c>
      <c r="B25" s="15"/>
      <c r="C25" s="15"/>
      <c r="D25" s="15"/>
      <c r="E25" s="15"/>
      <c r="F25" s="35"/>
      <c r="G25" s="15"/>
      <c r="H25" s="32"/>
      <c r="I25" s="24"/>
      <c r="J25" s="32"/>
      <c r="K25" s="24"/>
      <c r="L25" s="32"/>
      <c r="M25" s="24"/>
      <c r="N25" s="32"/>
      <c r="O25" s="24"/>
      <c r="P25" s="32"/>
    </row>
    <row r="26" spans="1:16" ht="15" x14ac:dyDescent="0.25">
      <c r="A26" s="27" t="s">
        <v>39</v>
      </c>
      <c r="B26" s="15"/>
      <c r="C26" s="15"/>
      <c r="D26" s="15"/>
      <c r="E26" s="15"/>
      <c r="F26" s="35"/>
      <c r="G26" s="15"/>
      <c r="H26" s="32"/>
      <c r="I26" s="24"/>
      <c r="J26" s="32"/>
      <c r="K26" s="24"/>
      <c r="L26" s="32"/>
      <c r="M26" s="24"/>
      <c r="N26" s="32"/>
      <c r="O26" s="24"/>
      <c r="P26" s="32"/>
    </row>
    <row r="27" spans="1:16" ht="15" x14ac:dyDescent="0.25">
      <c r="A27" s="27" t="s">
        <v>34</v>
      </c>
      <c r="B27" s="15"/>
      <c r="C27" s="15"/>
      <c r="D27" s="15"/>
      <c r="E27" s="15"/>
      <c r="F27" s="36"/>
      <c r="G27" s="15"/>
      <c r="H27" s="33">
        <v>2</v>
      </c>
      <c r="I27" s="24"/>
      <c r="J27" s="33">
        <v>2</v>
      </c>
      <c r="K27" s="24"/>
      <c r="L27" s="33">
        <v>2</v>
      </c>
      <c r="M27" s="24"/>
      <c r="N27" s="33">
        <v>2</v>
      </c>
      <c r="O27" s="24"/>
      <c r="P27" s="33">
        <v>2</v>
      </c>
    </row>
    <row r="28" spans="1:16" ht="15" x14ac:dyDescent="0.25">
      <c r="A28" s="27" t="s">
        <v>35</v>
      </c>
      <c r="B28" s="15"/>
      <c r="C28" s="15"/>
      <c r="D28" s="15"/>
      <c r="E28" s="15"/>
      <c r="F28" s="35"/>
      <c r="G28" s="15"/>
      <c r="H28" s="32"/>
      <c r="I28" s="24"/>
      <c r="J28" s="32"/>
      <c r="K28" s="24"/>
      <c r="L28" s="32"/>
      <c r="M28" s="24"/>
      <c r="N28" s="32"/>
      <c r="O28" s="24"/>
      <c r="P28" s="32"/>
    </row>
    <row r="29" spans="1:16" ht="15" x14ac:dyDescent="0.25">
      <c r="A29" s="37"/>
      <c r="B29" s="15"/>
      <c r="C29" s="15"/>
      <c r="D29" s="15"/>
      <c r="E29" s="15"/>
      <c r="F29" s="16"/>
      <c r="G29" s="15"/>
      <c r="H29" s="38"/>
      <c r="I29" s="24"/>
      <c r="J29" s="38"/>
      <c r="K29" s="24"/>
      <c r="L29" s="38"/>
      <c r="M29" s="24"/>
      <c r="N29" s="38"/>
      <c r="O29" s="24"/>
      <c r="P29" s="38"/>
    </row>
    <row r="30" spans="1:16" ht="15" x14ac:dyDescent="0.25">
      <c r="A30" s="14" t="s">
        <v>40</v>
      </c>
      <c r="B30" s="15"/>
      <c r="C30" s="15"/>
      <c r="D30" s="15"/>
      <c r="E30" s="15"/>
      <c r="F30" s="16"/>
      <c r="G30" s="15"/>
      <c r="H30" s="38"/>
      <c r="I30" s="24"/>
      <c r="J30" s="38"/>
      <c r="K30" s="24"/>
      <c r="L30" s="38"/>
      <c r="M30" s="24"/>
      <c r="N30" s="38"/>
      <c r="O30" s="24"/>
      <c r="P30" s="38"/>
    </row>
    <row r="31" spans="1:16" ht="15" x14ac:dyDescent="0.25">
      <c r="A31" s="39" t="s">
        <v>40</v>
      </c>
      <c r="B31" s="35"/>
      <c r="C31" s="35"/>
      <c r="D31" s="15"/>
      <c r="E31" s="15"/>
      <c r="F31" s="22"/>
      <c r="G31" s="15"/>
      <c r="H31" s="40"/>
      <c r="I31" s="24"/>
      <c r="J31" s="40"/>
      <c r="K31" s="24"/>
      <c r="L31" s="40"/>
      <c r="M31" s="24"/>
      <c r="N31" s="40"/>
      <c r="O31" s="24"/>
      <c r="P31" s="40"/>
    </row>
    <row r="32" spans="1:16" ht="15" x14ac:dyDescent="0.25">
      <c r="A32" s="27" t="s">
        <v>41</v>
      </c>
      <c r="B32" s="15"/>
      <c r="C32" s="15"/>
      <c r="D32" s="15"/>
      <c r="E32" s="15"/>
      <c r="F32" s="35"/>
      <c r="G32" s="15"/>
      <c r="H32" s="32"/>
      <c r="I32" s="24"/>
      <c r="J32" s="32"/>
      <c r="K32" s="24"/>
      <c r="L32" s="32"/>
      <c r="M32" s="24"/>
      <c r="N32" s="32"/>
      <c r="O32" s="24"/>
      <c r="P32" s="32"/>
    </row>
    <row r="33" spans="1:16" ht="15" x14ac:dyDescent="0.25">
      <c r="A33" s="27" t="s">
        <v>31</v>
      </c>
      <c r="B33" s="15"/>
      <c r="C33" s="15"/>
      <c r="D33" s="15"/>
      <c r="E33" s="15"/>
      <c r="F33" s="35"/>
      <c r="G33" s="15"/>
      <c r="H33" s="32"/>
      <c r="I33" s="24"/>
      <c r="J33" s="32"/>
      <c r="K33" s="24"/>
      <c r="L33" s="32"/>
      <c r="M33" s="24"/>
      <c r="N33" s="32"/>
      <c r="O33" s="24"/>
      <c r="P33" s="32"/>
    </row>
    <row r="34" spans="1:16" ht="15" x14ac:dyDescent="0.25">
      <c r="A34" s="27" t="s">
        <v>42</v>
      </c>
      <c r="B34" s="15"/>
      <c r="C34" s="15"/>
      <c r="D34" s="15"/>
      <c r="E34" s="15"/>
      <c r="F34" s="35"/>
      <c r="G34" s="15"/>
      <c r="H34" s="32"/>
      <c r="I34" s="24"/>
      <c r="J34" s="32"/>
      <c r="K34" s="24"/>
      <c r="L34" s="32"/>
      <c r="M34" s="24"/>
      <c r="N34" s="32"/>
      <c r="O34" s="24"/>
      <c r="P34" s="32"/>
    </row>
    <row r="35" spans="1:16" ht="15" x14ac:dyDescent="0.25">
      <c r="A35" s="27" t="s">
        <v>34</v>
      </c>
      <c r="B35" s="15"/>
      <c r="C35" s="15"/>
      <c r="D35" s="15"/>
      <c r="E35" s="15"/>
      <c r="F35" s="36"/>
      <c r="G35" s="15"/>
      <c r="H35" s="33">
        <v>4</v>
      </c>
      <c r="I35" s="24"/>
      <c r="J35" s="33">
        <v>4</v>
      </c>
      <c r="K35" s="24"/>
      <c r="L35" s="33">
        <v>4</v>
      </c>
      <c r="M35" s="24"/>
      <c r="N35" s="33">
        <v>4</v>
      </c>
      <c r="O35" s="24"/>
      <c r="P35" s="33">
        <v>4</v>
      </c>
    </row>
    <row r="36" spans="1:16" ht="15" x14ac:dyDescent="0.25">
      <c r="A36" s="27" t="s">
        <v>35</v>
      </c>
      <c r="B36" s="15"/>
      <c r="C36" s="15"/>
      <c r="D36" s="15"/>
      <c r="E36" s="15"/>
      <c r="F36" s="35"/>
      <c r="G36" s="15"/>
      <c r="H36" s="32"/>
      <c r="I36" s="24"/>
      <c r="J36" s="32"/>
      <c r="K36" s="24"/>
      <c r="L36" s="32"/>
      <c r="M36" s="24"/>
      <c r="N36" s="32"/>
      <c r="O36" s="24"/>
      <c r="P36" s="32"/>
    </row>
    <row r="37" spans="1:16" ht="15" x14ac:dyDescent="0.25">
      <c r="A37" s="14"/>
      <c r="B37" s="15"/>
      <c r="C37" s="15"/>
      <c r="D37" s="15"/>
      <c r="E37" s="15"/>
      <c r="F37" s="35"/>
      <c r="G37" s="15"/>
      <c r="H37" s="32"/>
      <c r="I37" s="24"/>
      <c r="J37" s="32"/>
      <c r="K37" s="24"/>
      <c r="L37" s="32"/>
      <c r="M37" s="24"/>
      <c r="N37" s="32"/>
      <c r="O37" s="24"/>
      <c r="P37" s="32"/>
    </row>
    <row r="38" spans="1:16" ht="15" x14ac:dyDescent="0.25">
      <c r="A38" s="14" t="s">
        <v>43</v>
      </c>
      <c r="B38" s="15"/>
      <c r="C38" s="15"/>
      <c r="D38" s="15"/>
      <c r="E38" s="15"/>
      <c r="F38" s="35"/>
      <c r="G38" s="15"/>
      <c r="H38" s="32"/>
      <c r="I38" s="24"/>
      <c r="J38" s="32"/>
      <c r="K38" s="24"/>
      <c r="L38" s="32"/>
      <c r="M38" s="24"/>
      <c r="N38" s="32"/>
      <c r="O38" s="24"/>
      <c r="P38" s="32"/>
    </row>
    <row r="39" spans="1:16" x14ac:dyDescent="0.2">
      <c r="A39" s="39" t="s">
        <v>43</v>
      </c>
      <c r="B39" s="39"/>
      <c r="C39" s="35"/>
      <c r="D39" s="15"/>
      <c r="E39" s="15"/>
      <c r="F39" s="35"/>
      <c r="G39" s="15"/>
      <c r="H39" s="32"/>
      <c r="I39" s="24"/>
      <c r="J39" s="32"/>
      <c r="K39" s="24"/>
      <c r="L39" s="32"/>
      <c r="M39" s="24"/>
      <c r="N39" s="32"/>
      <c r="O39" s="24"/>
      <c r="P39" s="32"/>
    </row>
    <row r="40" spans="1:16" ht="15" x14ac:dyDescent="0.25">
      <c r="A40" s="27" t="s">
        <v>44</v>
      </c>
      <c r="B40" s="15"/>
      <c r="C40" s="15"/>
      <c r="D40" s="15"/>
      <c r="E40" s="15"/>
      <c r="F40" s="35"/>
      <c r="G40" s="15"/>
      <c r="H40" s="32"/>
      <c r="I40" s="24"/>
      <c r="J40" s="32"/>
      <c r="K40" s="24"/>
      <c r="L40" s="32"/>
      <c r="M40" s="24"/>
      <c r="N40" s="32"/>
      <c r="O40" s="24"/>
      <c r="P40" s="32"/>
    </row>
    <row r="41" spans="1:16" ht="15" x14ac:dyDescent="0.25">
      <c r="A41" s="27" t="s">
        <v>31</v>
      </c>
      <c r="B41" s="15"/>
      <c r="C41" s="15"/>
      <c r="D41" s="15"/>
      <c r="E41" s="15"/>
      <c r="F41" s="35"/>
      <c r="G41" s="15"/>
      <c r="H41" s="32"/>
      <c r="I41" s="24"/>
      <c r="J41" s="32"/>
      <c r="K41" s="24"/>
      <c r="L41" s="32"/>
      <c r="M41" s="24"/>
      <c r="N41" s="32"/>
      <c r="O41" s="24"/>
      <c r="P41" s="32"/>
    </row>
    <row r="42" spans="1:16" ht="15" x14ac:dyDescent="0.25">
      <c r="A42" s="27" t="s">
        <v>45</v>
      </c>
      <c r="B42" s="15"/>
      <c r="C42" s="15"/>
      <c r="D42" s="15"/>
      <c r="E42" s="15"/>
      <c r="F42" s="35"/>
      <c r="G42" s="15"/>
      <c r="H42" s="32"/>
      <c r="I42" s="24"/>
      <c r="J42" s="32"/>
      <c r="K42" s="24"/>
      <c r="L42" s="32"/>
      <c r="M42" s="24"/>
      <c r="N42" s="32"/>
      <c r="O42" s="24"/>
      <c r="P42" s="32"/>
    </row>
    <row r="43" spans="1:16" ht="15" x14ac:dyDescent="0.25">
      <c r="A43" s="27" t="s">
        <v>34</v>
      </c>
      <c r="B43" s="15"/>
      <c r="C43" s="15"/>
      <c r="D43" s="15"/>
      <c r="E43" s="15"/>
      <c r="F43" s="35"/>
      <c r="G43" s="15"/>
      <c r="H43" s="41">
        <v>2</v>
      </c>
      <c r="I43" s="24"/>
      <c r="J43" s="41">
        <v>2</v>
      </c>
      <c r="K43" s="24"/>
      <c r="L43" s="41">
        <v>2</v>
      </c>
      <c r="M43" s="24"/>
      <c r="N43" s="41">
        <v>2</v>
      </c>
      <c r="O43" s="24"/>
      <c r="P43" s="41">
        <v>2</v>
      </c>
    </row>
    <row r="44" spans="1:16" ht="15" x14ac:dyDescent="0.25">
      <c r="A44" s="27" t="s">
        <v>35</v>
      </c>
      <c r="B44" s="15"/>
      <c r="C44" s="15"/>
      <c r="D44" s="15"/>
      <c r="E44" s="15"/>
      <c r="F44" s="35"/>
      <c r="G44" s="15"/>
      <c r="H44" s="32"/>
      <c r="I44" s="24"/>
      <c r="J44" s="32"/>
      <c r="K44" s="24"/>
      <c r="L44" s="32"/>
      <c r="M44" s="24"/>
      <c r="N44" s="32"/>
      <c r="O44" s="24"/>
      <c r="P44" s="32"/>
    </row>
    <row r="45" spans="1:16" ht="15" x14ac:dyDescent="0.25">
      <c r="A45" s="14"/>
      <c r="B45" s="15"/>
      <c r="C45" s="15"/>
      <c r="D45" s="15"/>
      <c r="E45" s="15"/>
      <c r="F45" s="15"/>
      <c r="G45" s="15"/>
      <c r="H45" s="42"/>
      <c r="I45" s="24"/>
      <c r="J45" s="42"/>
      <c r="K45" s="24"/>
      <c r="L45" s="42"/>
      <c r="M45" s="24"/>
      <c r="N45" s="42"/>
      <c r="O45" s="24"/>
      <c r="P45" s="42"/>
    </row>
    <row r="46" spans="1:16" ht="15" x14ac:dyDescent="0.25">
      <c r="A46" s="14" t="s">
        <v>46</v>
      </c>
      <c r="B46" s="15"/>
      <c r="C46" s="15"/>
      <c r="D46" s="15"/>
      <c r="E46" s="15"/>
      <c r="F46" s="35"/>
      <c r="G46" s="15"/>
      <c r="H46" s="32"/>
      <c r="I46" s="24"/>
      <c r="J46" s="32"/>
      <c r="K46" s="24"/>
      <c r="L46" s="32"/>
      <c r="M46" s="24"/>
      <c r="N46" s="32"/>
      <c r="O46" s="24"/>
      <c r="P46" s="32"/>
    </row>
    <row r="47" spans="1:16" x14ac:dyDescent="0.2">
      <c r="A47" s="39" t="s">
        <v>47</v>
      </c>
      <c r="B47" s="35"/>
      <c r="C47" s="35"/>
      <c r="D47" s="15"/>
      <c r="E47" s="15"/>
      <c r="F47" s="35"/>
      <c r="G47" s="15"/>
      <c r="H47" s="23"/>
      <c r="I47" s="24"/>
      <c r="J47" s="23"/>
      <c r="K47" s="24"/>
      <c r="L47" s="23"/>
      <c r="M47" s="24"/>
      <c r="N47" s="23"/>
      <c r="O47" s="24"/>
      <c r="P47" s="23"/>
    </row>
    <row r="48" spans="1:16" x14ac:dyDescent="0.2">
      <c r="A48" s="39" t="s">
        <v>48</v>
      </c>
      <c r="B48" s="35"/>
      <c r="C48" s="35"/>
      <c r="D48" s="15"/>
      <c r="E48" s="15"/>
      <c r="F48" s="35"/>
      <c r="G48" s="15"/>
      <c r="H48" s="23"/>
      <c r="I48" s="24"/>
      <c r="J48" s="23"/>
      <c r="K48" s="24"/>
      <c r="L48" s="23"/>
      <c r="M48" s="24"/>
      <c r="N48" s="23"/>
      <c r="O48" s="24"/>
      <c r="P48" s="23"/>
    </row>
    <row r="49" spans="1:16" ht="15" x14ac:dyDescent="0.25">
      <c r="A49" s="27" t="s">
        <v>49</v>
      </c>
      <c r="B49" s="15"/>
      <c r="C49" s="15"/>
      <c r="D49" s="15"/>
      <c r="E49" s="15"/>
      <c r="F49" s="35"/>
      <c r="G49" s="15"/>
      <c r="H49" s="32"/>
      <c r="I49" s="24"/>
      <c r="J49" s="32"/>
      <c r="K49" s="24"/>
      <c r="L49" s="32"/>
      <c r="M49" s="24"/>
      <c r="N49" s="32"/>
      <c r="O49" s="24"/>
      <c r="P49" s="32"/>
    </row>
    <row r="50" spans="1:16" ht="15" x14ac:dyDescent="0.25">
      <c r="A50" s="27" t="s">
        <v>31</v>
      </c>
      <c r="B50" s="15"/>
      <c r="C50" s="15"/>
      <c r="D50" s="15"/>
      <c r="E50" s="15"/>
      <c r="F50" s="35"/>
      <c r="G50" s="15"/>
      <c r="H50" s="32"/>
      <c r="I50" s="24"/>
      <c r="J50" s="32"/>
      <c r="K50" s="24"/>
      <c r="L50" s="32"/>
      <c r="M50" s="24"/>
      <c r="N50" s="32"/>
      <c r="O50" s="24"/>
      <c r="P50" s="32"/>
    </row>
    <row r="51" spans="1:16" ht="15" x14ac:dyDescent="0.25">
      <c r="A51" s="27" t="s">
        <v>50</v>
      </c>
      <c r="B51" s="15"/>
      <c r="C51" s="15"/>
      <c r="D51" s="15"/>
      <c r="E51" s="15"/>
      <c r="F51" s="35"/>
      <c r="G51" s="15"/>
      <c r="H51" s="32"/>
      <c r="I51" s="24"/>
      <c r="J51" s="32"/>
      <c r="K51" s="24"/>
      <c r="L51" s="32"/>
      <c r="M51" s="24"/>
      <c r="N51" s="32"/>
      <c r="O51" s="24"/>
      <c r="P51" s="32"/>
    </row>
    <row r="52" spans="1:16" ht="15" x14ac:dyDescent="0.25">
      <c r="A52" s="27" t="s">
        <v>34</v>
      </c>
      <c r="B52" s="15"/>
      <c r="C52" s="15"/>
      <c r="D52" s="15"/>
      <c r="E52" s="15"/>
      <c r="F52" s="36"/>
      <c r="G52" s="15"/>
      <c r="H52" s="33">
        <v>3</v>
      </c>
      <c r="I52" s="24"/>
      <c r="J52" s="33">
        <v>3</v>
      </c>
      <c r="K52" s="24"/>
      <c r="L52" s="33">
        <v>3</v>
      </c>
      <c r="M52" s="24"/>
      <c r="N52" s="33">
        <v>3</v>
      </c>
      <c r="O52" s="24"/>
      <c r="P52" s="33">
        <v>3</v>
      </c>
    </row>
    <row r="53" spans="1:16" ht="15" x14ac:dyDescent="0.25">
      <c r="A53" s="27" t="s">
        <v>35</v>
      </c>
      <c r="B53" s="15"/>
      <c r="C53" s="15"/>
      <c r="D53" s="15"/>
      <c r="E53" s="15"/>
      <c r="F53" s="35"/>
      <c r="G53" s="15"/>
      <c r="H53" s="32"/>
      <c r="I53" s="24"/>
      <c r="J53" s="32"/>
      <c r="K53" s="24"/>
      <c r="L53" s="32"/>
      <c r="M53" s="24"/>
      <c r="N53" s="32"/>
      <c r="O53" s="24"/>
      <c r="P53" s="32"/>
    </row>
    <row r="54" spans="1:16" ht="15" x14ac:dyDescent="0.25">
      <c r="A54" s="37"/>
      <c r="B54" s="15"/>
      <c r="C54" s="15"/>
      <c r="D54" s="15"/>
      <c r="E54" s="15"/>
      <c r="F54" s="16"/>
      <c r="G54" s="15"/>
      <c r="H54" s="38"/>
      <c r="I54" s="24"/>
      <c r="J54" s="38"/>
      <c r="K54" s="24"/>
      <c r="L54" s="38"/>
      <c r="M54" s="24"/>
      <c r="N54" s="38"/>
      <c r="O54" s="24"/>
      <c r="P54" s="38"/>
    </row>
    <row r="55" spans="1:16" ht="15" x14ac:dyDescent="0.25">
      <c r="A55" s="14" t="s">
        <v>51</v>
      </c>
      <c r="B55" s="15"/>
      <c r="C55" s="15"/>
      <c r="D55" s="15"/>
      <c r="E55" s="15"/>
      <c r="F55" s="35"/>
      <c r="G55" s="15"/>
      <c r="H55" s="32"/>
      <c r="I55" s="24"/>
      <c r="J55" s="32"/>
      <c r="K55" s="24"/>
      <c r="L55" s="32"/>
      <c r="M55" s="24"/>
      <c r="N55" s="32"/>
      <c r="O55" s="24"/>
      <c r="P55" s="32"/>
    </row>
    <row r="56" spans="1:16" x14ac:dyDescent="0.2">
      <c r="A56" s="39" t="s">
        <v>52</v>
      </c>
      <c r="B56" s="35"/>
      <c r="C56" s="35"/>
      <c r="D56" s="15"/>
      <c r="E56" s="15"/>
      <c r="F56" s="35"/>
      <c r="G56" s="15"/>
      <c r="H56" s="23"/>
      <c r="I56" s="24"/>
      <c r="K56" s="24"/>
      <c r="M56" s="24"/>
      <c r="O56" s="24"/>
      <c r="P56" s="23"/>
    </row>
    <row r="57" spans="1:16" x14ac:dyDescent="0.2">
      <c r="A57" s="39" t="s">
        <v>52</v>
      </c>
      <c r="B57" s="35"/>
      <c r="C57" s="35"/>
      <c r="D57" s="15"/>
      <c r="E57" s="15"/>
      <c r="F57" s="35"/>
      <c r="G57" s="15"/>
      <c r="H57" s="23"/>
      <c r="I57" s="24"/>
      <c r="J57" s="23"/>
      <c r="K57" s="24"/>
      <c r="L57" s="23"/>
      <c r="M57" s="24"/>
      <c r="N57" s="23"/>
      <c r="O57" s="24"/>
      <c r="P57" s="23"/>
    </row>
    <row r="58" spans="1:16" x14ac:dyDescent="0.2">
      <c r="A58" s="39" t="s">
        <v>52</v>
      </c>
      <c r="B58" s="35"/>
      <c r="C58" s="35"/>
      <c r="D58" s="15"/>
      <c r="E58" s="15"/>
      <c r="F58" s="35"/>
      <c r="G58" s="15"/>
      <c r="H58" s="23"/>
      <c r="I58" s="24"/>
      <c r="J58" s="23"/>
      <c r="K58" s="24"/>
      <c r="L58" s="23"/>
      <c r="M58" s="24"/>
      <c r="N58" s="23"/>
      <c r="O58" s="24"/>
      <c r="P58" s="23"/>
    </row>
    <row r="59" spans="1:16" ht="15" x14ac:dyDescent="0.25">
      <c r="A59" s="27" t="s">
        <v>53</v>
      </c>
      <c r="B59" s="15"/>
      <c r="C59" s="15"/>
      <c r="D59" s="15"/>
      <c r="E59" s="15"/>
      <c r="F59" s="35"/>
      <c r="G59" s="15"/>
      <c r="H59" s="32"/>
      <c r="I59" s="24"/>
      <c r="J59" s="32"/>
      <c r="K59" s="24"/>
      <c r="L59" s="32"/>
      <c r="M59" s="24"/>
      <c r="N59" s="32"/>
      <c r="O59" s="24"/>
      <c r="P59" s="32"/>
    </row>
    <row r="60" spans="1:16" ht="15" x14ac:dyDescent="0.25">
      <c r="A60" s="27" t="s">
        <v>31</v>
      </c>
      <c r="B60" s="15"/>
      <c r="C60" s="15"/>
      <c r="D60" s="15"/>
      <c r="E60" s="15"/>
      <c r="F60" s="35"/>
      <c r="G60" s="15"/>
      <c r="H60" s="32"/>
      <c r="I60" s="24"/>
      <c r="J60" s="32"/>
      <c r="K60" s="24"/>
      <c r="L60" s="32"/>
      <c r="M60" s="24"/>
      <c r="N60" s="32"/>
      <c r="O60" s="24"/>
      <c r="P60" s="32"/>
    </row>
    <row r="61" spans="1:16" ht="15" x14ac:dyDescent="0.25">
      <c r="A61" s="27" t="s">
        <v>54</v>
      </c>
      <c r="B61" s="15"/>
      <c r="C61" s="15"/>
      <c r="D61" s="15"/>
      <c r="E61" s="15"/>
      <c r="F61" s="35"/>
      <c r="G61" s="15"/>
      <c r="H61" s="32"/>
      <c r="I61" s="24"/>
      <c r="J61" s="32"/>
      <c r="K61" s="24"/>
      <c r="L61" s="32"/>
      <c r="M61" s="24"/>
      <c r="N61" s="32"/>
      <c r="O61" s="24"/>
      <c r="P61" s="32"/>
    </row>
    <row r="62" spans="1:16" ht="15" x14ac:dyDescent="0.25">
      <c r="A62" s="27" t="s">
        <v>34</v>
      </c>
      <c r="B62" s="15"/>
      <c r="C62" s="15"/>
      <c r="D62" s="15"/>
      <c r="E62" s="15"/>
      <c r="F62" s="36"/>
      <c r="G62" s="15"/>
      <c r="H62" s="33">
        <v>5</v>
      </c>
      <c r="I62" s="24"/>
      <c r="J62" s="33">
        <v>5</v>
      </c>
      <c r="K62" s="24"/>
      <c r="L62" s="33">
        <v>5</v>
      </c>
      <c r="M62" s="24"/>
      <c r="N62" s="33">
        <v>5</v>
      </c>
      <c r="O62" s="24"/>
      <c r="P62" s="33">
        <v>5</v>
      </c>
    </row>
    <row r="63" spans="1:16" ht="15" x14ac:dyDescent="0.25">
      <c r="A63" s="27" t="s">
        <v>35</v>
      </c>
      <c r="B63" s="15"/>
      <c r="C63" s="15"/>
      <c r="D63" s="15"/>
      <c r="E63" s="15"/>
      <c r="F63" s="35"/>
      <c r="G63" s="15"/>
      <c r="H63" s="32"/>
      <c r="I63" s="24"/>
      <c r="J63" s="32"/>
      <c r="K63" s="24"/>
      <c r="L63" s="32"/>
      <c r="M63" s="24"/>
      <c r="N63" s="32"/>
      <c r="O63" s="24"/>
      <c r="P63" s="32"/>
    </row>
    <row r="64" spans="1:16" x14ac:dyDescent="0.2">
      <c r="A64" s="37"/>
      <c r="B64" s="15"/>
      <c r="C64" s="15"/>
      <c r="D64" s="15"/>
      <c r="E64" s="15"/>
      <c r="F64" s="35"/>
      <c r="G64" s="15"/>
      <c r="H64" s="32"/>
      <c r="I64" s="24"/>
      <c r="J64" s="32"/>
      <c r="K64" s="24"/>
      <c r="L64" s="32"/>
      <c r="M64" s="24"/>
      <c r="N64" s="32"/>
      <c r="O64" s="24"/>
      <c r="P64" s="32"/>
    </row>
    <row r="65" spans="1:16" ht="15" x14ac:dyDescent="0.25">
      <c r="A65" s="14" t="s">
        <v>55</v>
      </c>
      <c r="B65" s="15"/>
      <c r="C65" s="15"/>
      <c r="D65" s="15"/>
      <c r="E65" s="15"/>
      <c r="F65" s="35"/>
      <c r="G65" s="15"/>
      <c r="H65" s="32"/>
      <c r="I65" s="24"/>
      <c r="J65" s="32"/>
      <c r="K65" s="24"/>
      <c r="L65" s="32"/>
      <c r="M65" s="24"/>
      <c r="N65" s="32"/>
      <c r="O65" s="24"/>
      <c r="P65" s="32"/>
    </row>
    <row r="66" spans="1:16" x14ac:dyDescent="0.2">
      <c r="A66" s="39" t="s">
        <v>56</v>
      </c>
      <c r="B66" s="35"/>
      <c r="C66" s="35"/>
      <c r="D66" s="15"/>
      <c r="E66" s="15"/>
      <c r="F66" s="35"/>
      <c r="G66" s="15"/>
      <c r="H66" s="32"/>
      <c r="I66" s="24"/>
      <c r="J66" s="23"/>
      <c r="K66" s="24"/>
      <c r="L66" s="23"/>
      <c r="M66" s="24"/>
      <c r="N66" s="23"/>
      <c r="O66" s="24"/>
      <c r="P66" s="23"/>
    </row>
    <row r="67" spans="1:16" ht="15" x14ac:dyDescent="0.25">
      <c r="A67" s="27" t="s">
        <v>57</v>
      </c>
      <c r="B67" s="15"/>
      <c r="C67" s="15"/>
      <c r="D67" s="15"/>
      <c r="E67" s="15"/>
      <c r="F67" s="35"/>
      <c r="G67" s="15"/>
      <c r="H67" s="32"/>
      <c r="I67" s="24"/>
      <c r="J67" s="32"/>
      <c r="K67" s="24"/>
      <c r="L67" s="32"/>
      <c r="M67" s="24"/>
      <c r="N67" s="32"/>
      <c r="O67" s="24"/>
      <c r="P67" s="32"/>
    </row>
    <row r="68" spans="1:16" ht="15" x14ac:dyDescent="0.25">
      <c r="A68" s="27" t="s">
        <v>31</v>
      </c>
      <c r="B68" s="15"/>
      <c r="C68" s="15"/>
      <c r="D68" s="15"/>
      <c r="E68" s="15"/>
      <c r="F68" s="35"/>
      <c r="G68" s="15"/>
      <c r="H68" s="32"/>
      <c r="I68" s="24"/>
      <c r="J68" s="32"/>
      <c r="K68" s="24"/>
      <c r="L68" s="32"/>
      <c r="M68" s="24"/>
      <c r="N68" s="32"/>
      <c r="O68" s="24"/>
      <c r="P68" s="32"/>
    </row>
    <row r="69" spans="1:16" ht="15" x14ac:dyDescent="0.25">
      <c r="A69" s="27" t="s">
        <v>58</v>
      </c>
      <c r="B69" s="15"/>
      <c r="C69" s="15"/>
      <c r="D69" s="15"/>
      <c r="E69" s="15"/>
      <c r="F69" s="35"/>
      <c r="G69" s="15"/>
      <c r="H69" s="32"/>
      <c r="I69" s="24"/>
      <c r="J69" s="32"/>
      <c r="K69" s="24"/>
      <c r="L69" s="32"/>
      <c r="M69" s="24"/>
      <c r="N69" s="32"/>
      <c r="O69" s="24"/>
      <c r="P69" s="32"/>
    </row>
    <row r="70" spans="1:16" ht="15" x14ac:dyDescent="0.25">
      <c r="A70" s="27" t="s">
        <v>34</v>
      </c>
      <c r="B70" s="15"/>
      <c r="C70" s="15"/>
      <c r="D70" s="15"/>
      <c r="E70" s="15"/>
      <c r="F70" s="36"/>
      <c r="G70" s="15"/>
      <c r="H70" s="33">
        <v>1</v>
      </c>
      <c r="I70" s="24"/>
      <c r="J70" s="33">
        <v>1</v>
      </c>
      <c r="K70" s="24"/>
      <c r="L70" s="33">
        <v>1</v>
      </c>
      <c r="M70" s="24"/>
      <c r="N70" s="33">
        <v>1</v>
      </c>
      <c r="O70" s="24"/>
      <c r="P70" s="33">
        <v>1</v>
      </c>
    </row>
    <row r="71" spans="1:16" ht="15" x14ac:dyDescent="0.25">
      <c r="A71" s="27" t="s">
        <v>35</v>
      </c>
      <c r="B71" s="15"/>
      <c r="C71" s="15"/>
      <c r="D71" s="15"/>
      <c r="E71" s="15"/>
      <c r="F71" s="35"/>
      <c r="G71" s="15"/>
      <c r="H71" s="32"/>
      <c r="I71" s="24"/>
      <c r="J71" s="32"/>
      <c r="K71" s="24"/>
      <c r="L71" s="32"/>
      <c r="M71" s="24"/>
      <c r="N71" s="32"/>
      <c r="O71" s="24"/>
      <c r="P71" s="32"/>
    </row>
    <row r="72" spans="1:16" ht="15" x14ac:dyDescent="0.25">
      <c r="A72" s="14" t="s">
        <v>59</v>
      </c>
      <c r="B72" s="15"/>
      <c r="C72" s="15"/>
      <c r="D72" s="15"/>
      <c r="E72" s="15"/>
      <c r="F72" s="15"/>
      <c r="G72" s="15"/>
      <c r="H72" s="30"/>
      <c r="I72" s="30"/>
      <c r="J72" s="30"/>
      <c r="K72" s="30"/>
      <c r="L72" s="30"/>
      <c r="M72" s="30"/>
      <c r="N72" s="30"/>
      <c r="O72" s="30"/>
      <c r="P72" s="30"/>
    </row>
    <row r="73" spans="1:16" ht="85.5" customHeight="1" x14ac:dyDescent="0.3">
      <c r="A73" s="44" t="s">
        <v>60</v>
      </c>
      <c r="B73" s="45"/>
      <c r="C73" s="45"/>
      <c r="D73" s="45"/>
      <c r="E73" s="45"/>
      <c r="F73" s="45"/>
      <c r="G73" s="45"/>
      <c r="H73" s="45"/>
      <c r="I73" s="45"/>
      <c r="J73" s="45"/>
      <c r="K73" s="45"/>
      <c r="L73" s="45"/>
      <c r="M73" s="45"/>
      <c r="N73" s="45"/>
      <c r="O73" s="45"/>
      <c r="P73" s="46"/>
    </row>
    <row r="74" spans="1:16" ht="15" x14ac:dyDescent="0.25">
      <c r="A74" s="14" t="s">
        <v>61</v>
      </c>
      <c r="B74" s="15"/>
      <c r="C74" s="15"/>
      <c r="D74" s="15"/>
      <c r="E74" s="15"/>
      <c r="F74" s="15"/>
      <c r="G74" s="15"/>
      <c r="H74" s="30"/>
      <c r="I74" s="30"/>
      <c r="J74" s="30"/>
      <c r="K74" s="30"/>
      <c r="L74" s="30"/>
      <c r="M74" s="30"/>
      <c r="N74" s="30"/>
      <c r="O74" s="30"/>
      <c r="P74" s="30"/>
    </row>
    <row r="75" spans="1:16" x14ac:dyDescent="0.2">
      <c r="A75" s="20" t="s">
        <v>62</v>
      </c>
      <c r="B75" s="35"/>
      <c r="C75" s="47"/>
      <c r="D75" s="15"/>
      <c r="E75" s="47"/>
      <c r="F75" s="15"/>
      <c r="G75" s="15"/>
      <c r="H75" s="48"/>
      <c r="I75" s="15"/>
      <c r="J75" s="48"/>
      <c r="K75" s="15"/>
      <c r="L75" s="48"/>
      <c r="M75" s="15"/>
      <c r="N75" s="48"/>
      <c r="O75" s="15"/>
      <c r="P75" s="48"/>
    </row>
    <row r="76" spans="1:16" x14ac:dyDescent="0.2">
      <c r="A76" s="25" t="s">
        <v>63</v>
      </c>
      <c r="B76" s="49"/>
      <c r="C76" s="47"/>
      <c r="D76" s="50"/>
      <c r="E76" s="47"/>
      <c r="F76" s="15"/>
      <c r="G76" s="51">
        <f>'[1]NEW 5.2 '!D11</f>
        <v>44800</v>
      </c>
      <c r="H76" s="52">
        <f>D76*G76</f>
        <v>0</v>
      </c>
      <c r="I76" s="53">
        <f>'[1]NEW 5.2 '!E11</f>
        <v>74532</v>
      </c>
      <c r="J76" s="52">
        <f>D76*I76</f>
        <v>0</v>
      </c>
      <c r="K76" s="53">
        <f>'[1]NEW 5.2 '!F11</f>
        <v>74425</v>
      </c>
      <c r="L76" s="52">
        <f>D76*K76</f>
        <v>0</v>
      </c>
      <c r="M76" s="53">
        <f>'[1]NEW 5.2 '!G11</f>
        <v>74077</v>
      </c>
      <c r="N76" s="52">
        <f>D76*M76</f>
        <v>0</v>
      </c>
      <c r="O76" s="53">
        <f>'[1]NEW 5.2 '!H11</f>
        <v>74069</v>
      </c>
      <c r="P76" s="52">
        <f>D76*O76</f>
        <v>0</v>
      </c>
    </row>
    <row r="77" spans="1:16" x14ac:dyDescent="0.2">
      <c r="A77" s="25" t="s">
        <v>64</v>
      </c>
      <c r="B77" s="49"/>
      <c r="C77" s="47"/>
      <c r="D77" s="50"/>
      <c r="E77" s="47"/>
      <c r="F77" s="15"/>
      <c r="G77" s="51">
        <f>'[1]NEW 5.2 '!D12</f>
        <v>7586</v>
      </c>
      <c r="H77" s="52">
        <f t="shared" ref="H77:H91" si="0">D77*G77</f>
        <v>0</v>
      </c>
      <c r="I77" s="53">
        <f>'[1]NEW 5.2 '!E12</f>
        <v>11588</v>
      </c>
      <c r="J77" s="52">
        <f t="shared" ref="J77:J91" si="1">D77*I77</f>
        <v>0</v>
      </c>
      <c r="K77" s="53">
        <f>'[1]NEW 5.2 '!F12</f>
        <v>11571</v>
      </c>
      <c r="L77" s="52">
        <f t="shared" ref="L77:L91" si="2">D77*K77</f>
        <v>0</v>
      </c>
      <c r="M77" s="53">
        <f>'[1]NEW 5.2 '!G12</f>
        <v>11517</v>
      </c>
      <c r="N77" s="52">
        <f t="shared" ref="N77:N91" si="3">D77*M77</f>
        <v>0</v>
      </c>
      <c r="O77" s="53">
        <f>'[1]NEW 5.2 '!H12</f>
        <v>11516</v>
      </c>
      <c r="P77" s="52">
        <f t="shared" ref="P77:P91" si="4">D77*O77</f>
        <v>0</v>
      </c>
    </row>
    <row r="78" spans="1:16" x14ac:dyDescent="0.2">
      <c r="A78" s="25" t="s">
        <v>65</v>
      </c>
      <c r="B78" s="49"/>
      <c r="C78" s="47"/>
      <c r="D78" s="50"/>
      <c r="E78" s="47"/>
      <c r="F78" s="15"/>
      <c r="G78" s="51">
        <f>'[1]NEW 5.2 '!D13</f>
        <v>5060</v>
      </c>
      <c r="H78" s="52">
        <f t="shared" si="0"/>
        <v>0</v>
      </c>
      <c r="I78" s="53">
        <f>'[1]NEW 5.2 '!E13</f>
        <v>7022</v>
      </c>
      <c r="J78" s="52">
        <f t="shared" si="1"/>
        <v>0</v>
      </c>
      <c r="K78" s="53">
        <f>'[1]NEW 5.2 '!F13</f>
        <v>7012</v>
      </c>
      <c r="L78" s="52">
        <f t="shared" si="2"/>
        <v>0</v>
      </c>
      <c r="M78" s="53">
        <f>'[1]NEW 5.2 '!G13</f>
        <v>6979</v>
      </c>
      <c r="N78" s="52">
        <f t="shared" si="3"/>
        <v>0</v>
      </c>
      <c r="O78" s="53">
        <f>'[1]NEW 5.2 '!H13</f>
        <v>6979</v>
      </c>
      <c r="P78" s="52">
        <f t="shared" si="4"/>
        <v>0</v>
      </c>
    </row>
    <row r="79" spans="1:16" x14ac:dyDescent="0.2">
      <c r="A79" s="25" t="s">
        <v>66</v>
      </c>
      <c r="B79" s="49"/>
      <c r="C79" s="47"/>
      <c r="D79" s="50"/>
      <c r="E79" s="47"/>
      <c r="F79" s="15"/>
      <c r="G79" s="51">
        <f>'[1]NEW 5.2 '!D14</f>
        <v>529</v>
      </c>
      <c r="H79" s="52">
        <f t="shared" si="0"/>
        <v>0</v>
      </c>
      <c r="I79" s="53">
        <f>'[1]NEW 5.2 '!E14</f>
        <v>636</v>
      </c>
      <c r="J79" s="52">
        <f t="shared" si="1"/>
        <v>0</v>
      </c>
      <c r="K79" s="53">
        <f>'[1]NEW 5.2 '!F14</f>
        <v>635</v>
      </c>
      <c r="L79" s="52">
        <f t="shared" si="2"/>
        <v>0</v>
      </c>
      <c r="M79" s="53">
        <f>'[1]NEW 5.2 '!G14</f>
        <v>632</v>
      </c>
      <c r="N79" s="52">
        <f t="shared" si="3"/>
        <v>0</v>
      </c>
      <c r="O79" s="53">
        <f>'[1]NEW 5.2 '!H14</f>
        <v>632</v>
      </c>
      <c r="P79" s="52">
        <f t="shared" si="4"/>
        <v>0</v>
      </c>
    </row>
    <row r="80" spans="1:16" x14ac:dyDescent="0.2">
      <c r="A80" s="20" t="s">
        <v>67</v>
      </c>
      <c r="B80" s="49"/>
      <c r="C80" s="47"/>
      <c r="D80" s="50"/>
      <c r="E80" s="47"/>
      <c r="F80" s="15"/>
      <c r="G80" s="51">
        <f>'[1]NEW 5.2 '!D39</f>
        <v>5812.8556233623931</v>
      </c>
      <c r="H80" s="52">
        <f t="shared" si="0"/>
        <v>0</v>
      </c>
      <c r="I80" s="53">
        <f>'[1]NEW 5.2 '!E39</f>
        <v>9670.7029396044909</v>
      </c>
      <c r="J80" s="52">
        <f t="shared" si="1"/>
        <v>0</v>
      </c>
      <c r="K80" s="53">
        <f>'[1]NEW 5.2 '!F39</f>
        <v>9656.8194370212022</v>
      </c>
      <c r="L80" s="52">
        <f t="shared" si="2"/>
        <v>0</v>
      </c>
      <c r="M80" s="53">
        <f>'[1]NEW 5.2 '!G39</f>
        <v>9611.6656155353649</v>
      </c>
      <c r="N80" s="52">
        <f t="shared" si="3"/>
        <v>0</v>
      </c>
      <c r="O80" s="53">
        <f>'[1]NEW 5.2 '!H39</f>
        <v>9610.6275966506346</v>
      </c>
      <c r="P80" s="52">
        <f t="shared" si="4"/>
        <v>0</v>
      </c>
    </row>
    <row r="81" spans="1:16" x14ac:dyDescent="0.2">
      <c r="A81" s="20" t="s">
        <v>68</v>
      </c>
      <c r="B81" s="49"/>
      <c r="C81" s="47"/>
      <c r="D81" s="50"/>
      <c r="E81" s="47"/>
      <c r="F81" s="15"/>
      <c r="G81" s="51">
        <f>'[1]NEW 5.2 '!D40</f>
        <v>984.29291872381953</v>
      </c>
      <c r="H81" s="52">
        <f t="shared" si="0"/>
        <v>0</v>
      </c>
      <c r="I81" s="53">
        <f>'[1]NEW 5.2 '!E40</f>
        <v>1503.5703545341175</v>
      </c>
      <c r="J81" s="52">
        <f t="shared" si="1"/>
        <v>0</v>
      </c>
      <c r="K81" s="53">
        <f>'[1]NEW 5.2 '!F40</f>
        <v>1501.3645644040621</v>
      </c>
      <c r="L81" s="52">
        <f t="shared" si="2"/>
        <v>0</v>
      </c>
      <c r="M81" s="53">
        <f>'[1]NEW 5.2 '!G40</f>
        <v>1494.3579369321219</v>
      </c>
      <c r="N81" s="52">
        <f t="shared" si="3"/>
        <v>0</v>
      </c>
      <c r="O81" s="53">
        <f>'[1]NEW 5.2 '!H40</f>
        <v>1494.2281845715306</v>
      </c>
      <c r="P81" s="52">
        <f t="shared" si="4"/>
        <v>0</v>
      </c>
    </row>
    <row r="82" spans="1:16" x14ac:dyDescent="0.2">
      <c r="A82" s="20" t="s">
        <v>69</v>
      </c>
      <c r="B82" s="49"/>
      <c r="C82" s="47"/>
      <c r="D82" s="50"/>
      <c r="E82" s="47"/>
      <c r="F82" s="15"/>
      <c r="G82" s="51">
        <f>'[1]NEW 5.2 '!D41</f>
        <v>656.54128246012749</v>
      </c>
      <c r="H82" s="52">
        <f t="shared" si="0"/>
        <v>0</v>
      </c>
      <c r="I82" s="53">
        <f>'[1]NEW 5.2 '!E41</f>
        <v>911.12107607340113</v>
      </c>
      <c r="J82" s="52">
        <f t="shared" si="1"/>
        <v>0</v>
      </c>
      <c r="K82" s="53">
        <f>'[1]NEW 5.2 '!F41</f>
        <v>909.82355246748625</v>
      </c>
      <c r="L82" s="52">
        <f t="shared" si="2"/>
        <v>0</v>
      </c>
      <c r="M82" s="53">
        <f>'[1]NEW 5.2 '!G41</f>
        <v>905.54172456796721</v>
      </c>
      <c r="N82" s="52">
        <f t="shared" si="3"/>
        <v>0</v>
      </c>
      <c r="O82" s="53">
        <f>'[1]NEW 5.2 '!H41</f>
        <v>905.54172456796744</v>
      </c>
      <c r="P82" s="52">
        <f t="shared" si="4"/>
        <v>0</v>
      </c>
    </row>
    <row r="83" spans="1:16" x14ac:dyDescent="0.2">
      <c r="A83" s="20" t="s">
        <v>70</v>
      </c>
      <c r="B83" s="49"/>
      <c r="C83" s="47"/>
      <c r="D83" s="50"/>
      <c r="E83" s="47"/>
      <c r="F83" s="15"/>
      <c r="G83" s="51">
        <f>'[1]NEW 5.2 '!D42</f>
        <v>68.638406802649698</v>
      </c>
      <c r="H83" s="52">
        <f t="shared" si="0"/>
        <v>0</v>
      </c>
      <c r="I83" s="53">
        <f>'[1]NEW 5.2 '!E42</f>
        <v>82.522501336183865</v>
      </c>
      <c r="J83" s="52">
        <f t="shared" si="1"/>
        <v>0</v>
      </c>
      <c r="K83" s="53">
        <f>'[1]NEW 5.2 '!F42</f>
        <v>82.392748975592383</v>
      </c>
      <c r="L83" s="52">
        <f t="shared" si="2"/>
        <v>0</v>
      </c>
      <c r="M83" s="53">
        <f>'[1]NEW 5.2 '!G42</f>
        <v>82.003491893817923</v>
      </c>
      <c r="N83" s="52">
        <f t="shared" si="3"/>
        <v>0</v>
      </c>
      <c r="O83" s="53">
        <f>'[1]NEW 5.2 '!H42</f>
        <v>82.003491893817937</v>
      </c>
      <c r="P83" s="52">
        <f t="shared" si="4"/>
        <v>0</v>
      </c>
    </row>
    <row r="84" spans="1:16" x14ac:dyDescent="0.2">
      <c r="A84" s="20" t="s">
        <v>71</v>
      </c>
      <c r="B84" s="49"/>
      <c r="C84" s="47"/>
      <c r="D84" s="50"/>
      <c r="E84" s="47"/>
      <c r="F84" s="15"/>
      <c r="G84" s="51">
        <f>'[1]NEW 5.2 '!D48</f>
        <v>11379.305189989132</v>
      </c>
      <c r="H84" s="52">
        <f t="shared" si="0"/>
        <v>0</v>
      </c>
      <c r="I84" s="53">
        <f>'[1]NEW 5.2 '!E48</f>
        <v>18929.773597006948</v>
      </c>
      <c r="J84" s="52">
        <f t="shared" si="1"/>
        <v>0</v>
      </c>
      <c r="K84" s="53">
        <f>'[1]NEW 5.2 '!F48</f>
        <v>18902.597541421699</v>
      </c>
      <c r="L84" s="52">
        <f t="shared" si="2"/>
        <v>0</v>
      </c>
      <c r="M84" s="53">
        <f>'[1]NEW 5.2 '!G48</f>
        <v>18814.211865312667</v>
      </c>
      <c r="N84" s="52">
        <f t="shared" si="3"/>
        <v>0</v>
      </c>
      <c r="O84" s="53">
        <f>'[1]NEW 5.2 '!H48</f>
        <v>18812.18001068947</v>
      </c>
      <c r="P84" s="52">
        <f t="shared" si="4"/>
        <v>0</v>
      </c>
    </row>
    <row r="85" spans="1:16" x14ac:dyDescent="0.2">
      <c r="A85" s="20" t="s">
        <v>72</v>
      </c>
      <c r="B85" s="49"/>
      <c r="C85" s="47"/>
      <c r="D85" s="50"/>
      <c r="E85" s="47"/>
      <c r="F85" s="15"/>
      <c r="G85" s="51">
        <f>'[1]NEW 5.2 '!D49</f>
        <v>1926.6924815012849</v>
      </c>
      <c r="H85" s="52">
        <f t="shared" si="0"/>
        <v>0</v>
      </c>
      <c r="I85" s="53">
        <f>'[1]NEW 5.2 '!E49</f>
        <v>2943.1414216996259</v>
      </c>
      <c r="J85" s="52">
        <f t="shared" si="1"/>
        <v>0</v>
      </c>
      <c r="K85" s="53">
        <f>'[1]NEW 5.2 '!F49</f>
        <v>2938.8237306253341</v>
      </c>
      <c r="L85" s="52">
        <f t="shared" si="2"/>
        <v>0</v>
      </c>
      <c r="M85" s="53">
        <f>'[1]NEW 5.2 '!G49</f>
        <v>2925.10871191876</v>
      </c>
      <c r="N85" s="52">
        <f t="shared" si="3"/>
        <v>0</v>
      </c>
      <c r="O85" s="53">
        <f>'[1]NEW 5.2 '!H49</f>
        <v>2924.8547300908604</v>
      </c>
      <c r="P85" s="52">
        <f t="shared" si="4"/>
        <v>0</v>
      </c>
    </row>
    <row r="86" spans="1:16" x14ac:dyDescent="0.2">
      <c r="A86" s="20" t="s">
        <v>73</v>
      </c>
      <c r="B86" s="49"/>
      <c r="C86" s="47"/>
      <c r="D86" s="50"/>
      <c r="E86" s="47"/>
      <c r="F86" s="15"/>
      <c r="G86" s="51">
        <f>'[1]NEW 5.2 '!D50</f>
        <v>1285.1389344050226</v>
      </c>
      <c r="H86" s="52">
        <f t="shared" si="0"/>
        <v>0</v>
      </c>
      <c r="I86" s="53">
        <f>'[1]NEW 5.2 '!E50</f>
        <v>1783.4603955104221</v>
      </c>
      <c r="J86" s="52">
        <f t="shared" si="1"/>
        <v>0</v>
      </c>
      <c r="K86" s="53">
        <f>'[1]NEW 5.2 '!F50</f>
        <v>1780.9205772314272</v>
      </c>
      <c r="L86" s="52">
        <f t="shared" si="2"/>
        <v>0</v>
      </c>
      <c r="M86" s="53">
        <f>'[1]NEW 5.2 '!G50</f>
        <v>1772.5391769107428</v>
      </c>
      <c r="N86" s="52">
        <f t="shared" si="3"/>
        <v>0</v>
      </c>
      <c r="O86" s="53">
        <f>'[1]NEW 5.2 '!H50</f>
        <v>1772.5391769107428</v>
      </c>
      <c r="P86" s="52">
        <f t="shared" si="4"/>
        <v>0</v>
      </c>
    </row>
    <row r="87" spans="1:16" x14ac:dyDescent="0.2">
      <c r="A87" s="20" t="s">
        <v>74</v>
      </c>
      <c r="B87" s="49"/>
      <c r="C87" s="47"/>
      <c r="D87" s="50"/>
      <c r="E87" s="47"/>
      <c r="F87" s="15"/>
      <c r="G87" s="51">
        <f>'[1]NEW 5.2 '!D51</f>
        <v>134.3554340514342</v>
      </c>
      <c r="H87" s="52">
        <f t="shared" si="0"/>
        <v>0</v>
      </c>
      <c r="I87" s="53">
        <f>'[1]NEW 5.2 '!E51</f>
        <v>161.53244254409404</v>
      </c>
      <c r="J87" s="52">
        <f t="shared" si="1"/>
        <v>0</v>
      </c>
      <c r="K87" s="53">
        <f>'[1]NEW 5.2 '!F51</f>
        <v>161.27846071619453</v>
      </c>
      <c r="L87" s="52">
        <f t="shared" si="2"/>
        <v>0</v>
      </c>
      <c r="M87" s="53">
        <f>'[1]NEW 5.2 '!G51</f>
        <v>160.516515232496</v>
      </c>
      <c r="N87" s="52">
        <f t="shared" si="3"/>
        <v>0</v>
      </c>
      <c r="O87" s="53">
        <f>'[1]NEW 5.2 '!H51</f>
        <v>160.51651523249598</v>
      </c>
      <c r="P87" s="52">
        <f t="shared" si="4"/>
        <v>0</v>
      </c>
    </row>
    <row r="88" spans="1:16" x14ac:dyDescent="0.2">
      <c r="A88" s="20" t="s">
        <v>75</v>
      </c>
      <c r="B88" s="35"/>
      <c r="C88" s="47"/>
      <c r="D88" s="50"/>
      <c r="E88" s="47"/>
      <c r="F88" s="15"/>
      <c r="G88" s="51">
        <f>'[1]NEW 5.2 '!D57</f>
        <v>6944.6185334170232</v>
      </c>
      <c r="H88" s="52">
        <f t="shared" si="0"/>
        <v>0</v>
      </c>
      <c r="I88" s="53">
        <f>'[1]NEW 5.2 '!E57</f>
        <v>11553.588669160876</v>
      </c>
      <c r="J88" s="52">
        <f t="shared" si="1"/>
        <v>0</v>
      </c>
      <c r="K88" s="53">
        <f>'[1]NEW 5.2 '!F57</f>
        <v>11537.002048815251</v>
      </c>
      <c r="L88" s="52">
        <f t="shared" si="2"/>
        <v>0</v>
      </c>
      <c r="M88" s="53">
        <f>'[1]NEW 5.2 '!G57</f>
        <v>11483.056778906112</v>
      </c>
      <c r="N88" s="52">
        <f t="shared" si="3"/>
        <v>0</v>
      </c>
      <c r="O88" s="53">
        <f>'[1]NEW 5.2 '!H57</f>
        <v>11481.816657758774</v>
      </c>
      <c r="P88" s="52">
        <f t="shared" si="4"/>
        <v>0</v>
      </c>
    </row>
    <row r="89" spans="1:16" x14ac:dyDescent="0.2">
      <c r="A89" s="20" t="s">
        <v>76</v>
      </c>
      <c r="B89" s="35"/>
      <c r="C89" s="47"/>
      <c r="D89" s="50"/>
      <c r="E89" s="47"/>
      <c r="F89" s="15"/>
      <c r="G89" s="51">
        <f>'[1]NEW 5.2 '!D58</f>
        <v>1175.9347364844093</v>
      </c>
      <c r="H89" s="52">
        <f t="shared" si="0"/>
        <v>0</v>
      </c>
      <c r="I89" s="53">
        <f>'[1]NEW 5.2 '!E58</f>
        <v>1796.3154819169783</v>
      </c>
      <c r="J89" s="52">
        <f t="shared" si="1"/>
        <v>0</v>
      </c>
      <c r="K89" s="53">
        <f>'[1]NEW 5.2 '!F58</f>
        <v>1793.6802244788882</v>
      </c>
      <c r="L89" s="52">
        <f t="shared" si="2"/>
        <v>0</v>
      </c>
      <c r="M89" s="53">
        <f>'[1]NEW 5.2 '!G58</f>
        <v>1785.3094067343666</v>
      </c>
      <c r="N89" s="52">
        <f t="shared" si="3"/>
        <v>0</v>
      </c>
      <c r="O89" s="53">
        <f>'[1]NEW 5.2 '!H58</f>
        <v>1785.1543915909494</v>
      </c>
      <c r="P89" s="52">
        <f t="shared" si="4"/>
        <v>0</v>
      </c>
    </row>
    <row r="90" spans="1:16" x14ac:dyDescent="0.2">
      <c r="A90" s="20" t="s">
        <v>77</v>
      </c>
      <c r="B90" s="35"/>
      <c r="C90" s="47"/>
      <c r="D90" s="50"/>
      <c r="E90" s="47"/>
      <c r="F90" s="15"/>
      <c r="G90" s="51">
        <f>'[1]NEW 5.2 '!D59</f>
        <v>784.36986114040485</v>
      </c>
      <c r="H90" s="52">
        <f t="shared" si="0"/>
        <v>0</v>
      </c>
      <c r="I90" s="53">
        <f>'[1]NEW 5.2 '!E59</f>
        <v>1088.5163370746479</v>
      </c>
      <c r="J90" s="52">
        <f t="shared" si="1"/>
        <v>0</v>
      </c>
      <c r="K90" s="53">
        <f>'[1]NEW 5.2 '!F59</f>
        <v>1086.9661856404775</v>
      </c>
      <c r="L90" s="52">
        <f t="shared" si="2"/>
        <v>0</v>
      </c>
      <c r="M90" s="53">
        <f>'[1]NEW 5.2 '!G59</f>
        <v>1081.850685907714</v>
      </c>
      <c r="N90" s="52">
        <f t="shared" si="3"/>
        <v>0</v>
      </c>
      <c r="O90" s="53">
        <f>'[1]NEW 5.2 '!H59</f>
        <v>1081.8506859077143</v>
      </c>
      <c r="P90" s="52">
        <f t="shared" si="4"/>
        <v>0</v>
      </c>
    </row>
    <row r="91" spans="1:16" x14ac:dyDescent="0.2">
      <c r="A91" s="20" t="s">
        <v>78</v>
      </c>
      <c r="B91" s="35"/>
      <c r="C91" s="47"/>
      <c r="D91" s="50"/>
      <c r="E91" s="47"/>
      <c r="F91" s="15"/>
      <c r="G91" s="51">
        <f>'[1]NEW 5.2 '!D60</f>
        <v>82.002303664678692</v>
      </c>
      <c r="H91" s="52">
        <f t="shared" si="0"/>
        <v>0</v>
      </c>
      <c r="I91" s="53">
        <f>'[1]NEW 5.2 '!E60</f>
        <v>98.589631213254933</v>
      </c>
      <c r="J91" s="52">
        <f t="shared" si="1"/>
        <v>0</v>
      </c>
      <c r="K91" s="53">
        <f>'[1]NEW 5.2 '!F60</f>
        <v>98.434616069837872</v>
      </c>
      <c r="L91" s="52">
        <f t="shared" si="2"/>
        <v>0</v>
      </c>
      <c r="M91" s="53">
        <f>'[1]NEW 5.2 '!G60</f>
        <v>97.969570639586678</v>
      </c>
      <c r="N91" s="52">
        <f t="shared" si="3"/>
        <v>0</v>
      </c>
      <c r="O91" s="53">
        <f>'[1]NEW 5.2 '!H60</f>
        <v>97.969570639586678</v>
      </c>
      <c r="P91" s="52">
        <f t="shared" si="4"/>
        <v>0</v>
      </c>
    </row>
    <row r="92" spans="1:16" ht="15" x14ac:dyDescent="0.25">
      <c r="A92" s="27" t="s">
        <v>79</v>
      </c>
      <c r="B92" s="54"/>
      <c r="C92" s="47"/>
      <c r="D92" s="15"/>
      <c r="E92" s="15"/>
      <c r="F92" s="52">
        <v>0</v>
      </c>
      <c r="G92" s="55"/>
      <c r="H92" s="52">
        <v>0</v>
      </c>
      <c r="I92" s="29"/>
      <c r="J92" s="52">
        <v>0</v>
      </c>
      <c r="K92" s="29"/>
      <c r="L92" s="52">
        <v>0</v>
      </c>
      <c r="M92" s="29"/>
      <c r="N92" s="52">
        <v>0</v>
      </c>
      <c r="O92" s="29"/>
      <c r="P92" s="52">
        <v>0</v>
      </c>
    </row>
    <row r="93" spans="1:16" ht="15" x14ac:dyDescent="0.25">
      <c r="A93" s="27" t="s">
        <v>80</v>
      </c>
      <c r="B93" s="15"/>
      <c r="C93" s="15"/>
      <c r="D93" s="15"/>
      <c r="E93" s="15"/>
      <c r="F93" s="35"/>
      <c r="G93" s="15"/>
      <c r="H93" s="52">
        <f>SUM(H76:H92)</f>
        <v>0</v>
      </c>
      <c r="I93" s="15"/>
      <c r="J93" s="52">
        <f>SUM(J76:J92)</f>
        <v>0</v>
      </c>
      <c r="K93" s="15"/>
      <c r="L93" s="56">
        <f>SUM(L76:L92)</f>
        <v>0</v>
      </c>
      <c r="M93" s="15"/>
      <c r="N93" s="56">
        <f>SUM(N76:N92)</f>
        <v>0</v>
      </c>
      <c r="O93" s="15"/>
      <c r="P93" s="56">
        <f>SUM(P76:P92)</f>
        <v>0</v>
      </c>
    </row>
    <row r="94" spans="1:16" ht="15" x14ac:dyDescent="0.25">
      <c r="A94" s="27" t="s">
        <v>31</v>
      </c>
      <c r="B94" s="15"/>
      <c r="C94" s="15"/>
      <c r="D94" s="15"/>
      <c r="E94" s="15"/>
      <c r="F94" s="35"/>
      <c r="G94" s="15"/>
      <c r="H94" s="57"/>
      <c r="I94" s="15"/>
      <c r="J94" s="57"/>
      <c r="K94" s="15"/>
      <c r="L94" s="57"/>
      <c r="M94" s="15"/>
      <c r="N94" s="57"/>
      <c r="O94" s="15"/>
      <c r="P94" s="57"/>
    </row>
    <row r="95" spans="1:16" ht="15" x14ac:dyDescent="0.25">
      <c r="A95" s="27" t="s">
        <v>81</v>
      </c>
      <c r="B95" s="15"/>
      <c r="C95" s="15"/>
      <c r="D95" s="15"/>
      <c r="E95" s="15"/>
      <c r="F95" s="35"/>
      <c r="G95" s="15"/>
      <c r="H95" s="57"/>
      <c r="I95" s="15"/>
      <c r="J95" s="57"/>
      <c r="K95" s="15"/>
      <c r="L95" s="57"/>
      <c r="M95" s="15"/>
      <c r="N95" s="57">
        <f>N93/1780</f>
        <v>0</v>
      </c>
      <c r="O95" s="15"/>
      <c r="P95" s="57">
        <f>P93/1780</f>
        <v>0</v>
      </c>
    </row>
    <row r="96" spans="1:16" ht="15" x14ac:dyDescent="0.25">
      <c r="A96" s="58" t="s">
        <v>34</v>
      </c>
      <c r="B96" s="59"/>
      <c r="C96" s="59"/>
      <c r="D96" s="59"/>
      <c r="E96" s="59"/>
      <c r="F96" s="60"/>
      <c r="G96" s="59"/>
      <c r="H96" s="61">
        <v>10.46</v>
      </c>
      <c r="I96" s="59"/>
      <c r="J96" s="61">
        <v>12.52</v>
      </c>
      <c r="K96" s="59"/>
      <c r="L96" s="62">
        <v>12.5</v>
      </c>
      <c r="M96" s="59"/>
      <c r="N96" s="61">
        <v>12.52</v>
      </c>
      <c r="O96" s="59"/>
      <c r="P96" s="61">
        <v>12.44</v>
      </c>
    </row>
    <row r="97" spans="1:16" ht="15" x14ac:dyDescent="0.25">
      <c r="A97" s="27" t="s">
        <v>35</v>
      </c>
      <c r="B97" s="15"/>
      <c r="C97" s="15"/>
      <c r="D97" s="15"/>
      <c r="E97" s="15"/>
      <c r="F97" s="35"/>
      <c r="G97" s="15"/>
      <c r="H97" s="34"/>
      <c r="I97" s="15"/>
      <c r="J97" s="34"/>
      <c r="K97" s="15"/>
      <c r="L97" s="34"/>
      <c r="M97" s="15"/>
      <c r="N97" s="34"/>
      <c r="O97" s="15"/>
      <c r="P97" s="34"/>
    </row>
    <row r="98" spans="1:16" ht="15" x14ac:dyDescent="0.25">
      <c r="A98" s="14"/>
      <c r="B98" s="15"/>
      <c r="C98" s="15"/>
      <c r="D98" s="15"/>
      <c r="E98" s="15"/>
      <c r="F98" s="15"/>
      <c r="G98" s="15"/>
      <c r="H98" s="30"/>
      <c r="I98" s="15"/>
      <c r="J98" s="30"/>
      <c r="K98" s="15"/>
      <c r="L98" s="30"/>
      <c r="M98" s="15"/>
      <c r="N98" s="30"/>
      <c r="O98" s="15"/>
      <c r="P98" s="30"/>
    </row>
    <row r="99" spans="1:16" ht="75" customHeight="1" x14ac:dyDescent="0.3">
      <c r="A99" s="44" t="s">
        <v>82</v>
      </c>
      <c r="B99" s="45"/>
      <c r="C99" s="45"/>
      <c r="D99" s="45"/>
      <c r="E99" s="45"/>
      <c r="F99" s="45"/>
      <c r="G99" s="45"/>
      <c r="H99" s="45"/>
      <c r="I99" s="45"/>
      <c r="J99" s="45"/>
      <c r="K99" s="45"/>
      <c r="L99" s="45"/>
      <c r="M99" s="45"/>
      <c r="N99" s="45"/>
      <c r="O99" s="45"/>
      <c r="P99" s="46"/>
    </row>
    <row r="100" spans="1:16" ht="15" x14ac:dyDescent="0.25">
      <c r="A100" s="14" t="s">
        <v>83</v>
      </c>
      <c r="B100" s="15"/>
      <c r="C100" s="15"/>
      <c r="D100" s="15"/>
      <c r="E100" s="15"/>
      <c r="F100" s="15"/>
      <c r="G100" s="15"/>
      <c r="H100" s="30"/>
      <c r="I100" s="30"/>
      <c r="J100" s="30"/>
      <c r="K100" s="30"/>
      <c r="L100" s="30"/>
      <c r="M100" s="30"/>
      <c r="N100" s="30"/>
      <c r="O100" s="30"/>
      <c r="P100" s="30"/>
    </row>
    <row r="101" spans="1:16" x14ac:dyDescent="0.2">
      <c r="A101" s="20" t="s">
        <v>84</v>
      </c>
      <c r="B101" s="47"/>
      <c r="C101" s="47"/>
      <c r="D101" s="63"/>
      <c r="E101" s="64"/>
      <c r="F101" s="15"/>
      <c r="G101" s="51">
        <f>'[1]NEW 5.2 '!D80</f>
        <v>44800</v>
      </c>
      <c r="H101" s="52">
        <f>D101*G101</f>
        <v>0</v>
      </c>
      <c r="I101" s="53">
        <f>'[1]NEW 5.2 '!E80</f>
        <v>74532</v>
      </c>
      <c r="J101" s="52">
        <f>D101*I101</f>
        <v>0</v>
      </c>
      <c r="K101" s="53">
        <f>'[1]NEW 5.2 '!F80</f>
        <v>74425</v>
      </c>
      <c r="L101" s="52">
        <f>D101*K101</f>
        <v>0</v>
      </c>
      <c r="M101" s="53">
        <f>'[1]NEW 5.2 '!G80</f>
        <v>74077</v>
      </c>
      <c r="N101" s="52">
        <f>D101*M101</f>
        <v>0</v>
      </c>
      <c r="O101" s="53">
        <f>'[1]NEW 5.2 '!H80</f>
        <v>74069</v>
      </c>
      <c r="P101" s="52">
        <f>D101*O101</f>
        <v>0</v>
      </c>
    </row>
    <row r="102" spans="1:16" x14ac:dyDescent="0.2">
      <c r="A102" s="20" t="s">
        <v>85</v>
      </c>
      <c r="B102" s="47"/>
      <c r="C102" s="47"/>
      <c r="D102" s="63"/>
      <c r="E102" s="64"/>
      <c r="F102" s="15"/>
      <c r="G102" s="51">
        <f>'[1]NEW 5.2 '!D81</f>
        <v>7586</v>
      </c>
      <c r="H102" s="52">
        <f t="shared" ref="H102:H148" si="5">D102*G102</f>
        <v>0</v>
      </c>
      <c r="I102" s="53">
        <f>'[1]NEW 5.2 '!E81</f>
        <v>11588</v>
      </c>
      <c r="J102" s="52">
        <f t="shared" ref="J102:J148" si="6">D102*I102</f>
        <v>0</v>
      </c>
      <c r="K102" s="53">
        <f>'[1]NEW 5.2 '!F81</f>
        <v>11571</v>
      </c>
      <c r="L102" s="52">
        <f t="shared" ref="L102:L148" si="7">D102*K102</f>
        <v>0</v>
      </c>
      <c r="M102" s="53">
        <f>'[1]NEW 5.2 '!G81</f>
        <v>11517</v>
      </c>
      <c r="N102" s="52">
        <f t="shared" ref="N102:N148" si="8">D102*M102</f>
        <v>0</v>
      </c>
      <c r="O102" s="53">
        <f>'[1]NEW 5.2 '!H81</f>
        <v>11516</v>
      </c>
      <c r="P102" s="52">
        <f t="shared" ref="P102:P148" si="9">D102*O102</f>
        <v>0</v>
      </c>
    </row>
    <row r="103" spans="1:16" x14ac:dyDescent="0.2">
      <c r="A103" s="20" t="s">
        <v>86</v>
      </c>
      <c r="B103" s="47"/>
      <c r="C103" s="47"/>
      <c r="D103" s="63"/>
      <c r="E103" s="64"/>
      <c r="F103" s="15"/>
      <c r="G103" s="51">
        <f>'[1]NEW 5.2 '!D82</f>
        <v>5060</v>
      </c>
      <c r="H103" s="52">
        <f t="shared" si="5"/>
        <v>0</v>
      </c>
      <c r="I103" s="53">
        <f>'[1]NEW 5.2 '!E82</f>
        <v>7022</v>
      </c>
      <c r="J103" s="52">
        <f t="shared" si="6"/>
        <v>0</v>
      </c>
      <c r="K103" s="53">
        <f>'[1]NEW 5.2 '!F82</f>
        <v>7012</v>
      </c>
      <c r="L103" s="52">
        <f t="shared" si="7"/>
        <v>0</v>
      </c>
      <c r="M103" s="53">
        <f>'[1]NEW 5.2 '!G82</f>
        <v>6979</v>
      </c>
      <c r="N103" s="52">
        <f t="shared" si="8"/>
        <v>0</v>
      </c>
      <c r="O103" s="53">
        <f>'[1]NEW 5.2 '!H82</f>
        <v>6979</v>
      </c>
      <c r="P103" s="52">
        <f t="shared" si="9"/>
        <v>0</v>
      </c>
    </row>
    <row r="104" spans="1:16" x14ac:dyDescent="0.2">
      <c r="A104" s="20" t="s">
        <v>87</v>
      </c>
      <c r="B104" s="47"/>
      <c r="C104" s="47"/>
      <c r="D104" s="63"/>
      <c r="E104" s="64"/>
      <c r="F104" s="15"/>
      <c r="G104" s="51">
        <f>'[1]NEW 5.2 '!D83</f>
        <v>529</v>
      </c>
      <c r="H104" s="52">
        <f t="shared" si="5"/>
        <v>0</v>
      </c>
      <c r="I104" s="53">
        <f>'[1]NEW 5.2 '!E83</f>
        <v>636</v>
      </c>
      <c r="J104" s="52">
        <f t="shared" si="6"/>
        <v>0</v>
      </c>
      <c r="K104" s="53">
        <f>'[1]NEW 5.2 '!F83</f>
        <v>635</v>
      </c>
      <c r="L104" s="52">
        <f t="shared" si="7"/>
        <v>0</v>
      </c>
      <c r="M104" s="53">
        <f>'[1]NEW 5.2 '!G83</f>
        <v>632</v>
      </c>
      <c r="N104" s="52">
        <f t="shared" si="8"/>
        <v>0</v>
      </c>
      <c r="O104" s="53">
        <f>'[1]NEW 5.2 '!H83</f>
        <v>632</v>
      </c>
      <c r="P104" s="52">
        <f t="shared" si="9"/>
        <v>0</v>
      </c>
    </row>
    <row r="105" spans="1:16" x14ac:dyDescent="0.2">
      <c r="A105" s="25" t="s">
        <v>88</v>
      </c>
      <c r="B105" s="47"/>
      <c r="C105" s="35"/>
      <c r="D105" s="63"/>
      <c r="E105" s="65"/>
      <c r="F105" s="15"/>
      <c r="G105" s="66">
        <f>'[1]NEW 5.2 '!C89</f>
        <v>8815</v>
      </c>
      <c r="H105" s="52">
        <f t="shared" si="5"/>
        <v>0</v>
      </c>
      <c r="I105" s="36">
        <f>'[1]NEW 5.2 '!D89</f>
        <v>11753</v>
      </c>
      <c r="J105" s="52">
        <f t="shared" si="6"/>
        <v>0</v>
      </c>
      <c r="K105" s="36">
        <f>'[1]NEW 5.2 '!E89</f>
        <v>11753</v>
      </c>
      <c r="L105" s="52">
        <f t="shared" si="7"/>
        <v>0</v>
      </c>
      <c r="M105" s="36">
        <f>'[1]NEW 5.2 '!F89</f>
        <v>11753</v>
      </c>
      <c r="N105" s="52">
        <f t="shared" si="8"/>
        <v>0</v>
      </c>
      <c r="O105" s="36">
        <f>'[1]NEW 5.2 '!G89</f>
        <v>11753</v>
      </c>
      <c r="P105" s="52">
        <f t="shared" si="9"/>
        <v>0</v>
      </c>
    </row>
    <row r="106" spans="1:16" x14ac:dyDescent="0.2">
      <c r="A106" s="20" t="s">
        <v>89</v>
      </c>
      <c r="B106" s="47"/>
      <c r="C106" s="47"/>
      <c r="D106" s="63"/>
      <c r="E106" s="64"/>
      <c r="F106" s="15"/>
      <c r="G106" s="66">
        <f>'[1]NEW 5.2 '!C90</f>
        <v>274</v>
      </c>
      <c r="H106" s="52">
        <f t="shared" si="5"/>
        <v>0</v>
      </c>
      <c r="I106" s="36">
        <f>'[1]NEW 5.2 '!D90</f>
        <v>365</v>
      </c>
      <c r="J106" s="52">
        <f t="shared" si="6"/>
        <v>0</v>
      </c>
      <c r="K106" s="36">
        <f>'[1]NEW 5.2 '!E90</f>
        <v>365</v>
      </c>
      <c r="L106" s="52">
        <f t="shared" si="7"/>
        <v>0</v>
      </c>
      <c r="M106" s="36">
        <f>'[1]NEW 5.2 '!F90</f>
        <v>365</v>
      </c>
      <c r="N106" s="52">
        <f t="shared" si="8"/>
        <v>0</v>
      </c>
      <c r="O106" s="36">
        <f>'[1]NEW 5.2 '!G90</f>
        <v>365</v>
      </c>
      <c r="P106" s="52">
        <f t="shared" si="9"/>
        <v>0</v>
      </c>
    </row>
    <row r="107" spans="1:16" x14ac:dyDescent="0.2">
      <c r="A107" s="21" t="s">
        <v>90</v>
      </c>
      <c r="B107" s="47"/>
      <c r="C107" s="47"/>
      <c r="D107" s="63"/>
      <c r="E107" s="64"/>
      <c r="F107" s="15"/>
      <c r="G107" s="66">
        <f>'[1]NEW 5.2 '!C91</f>
        <v>1242</v>
      </c>
      <c r="H107" s="52">
        <f t="shared" si="5"/>
        <v>0</v>
      </c>
      <c r="I107" s="36">
        <f>'[1]NEW 5.2 '!D91</f>
        <v>1656</v>
      </c>
      <c r="J107" s="52">
        <f t="shared" si="6"/>
        <v>0</v>
      </c>
      <c r="K107" s="36">
        <f>'[1]NEW 5.2 '!E91</f>
        <v>1656</v>
      </c>
      <c r="L107" s="52">
        <f t="shared" si="7"/>
        <v>0</v>
      </c>
      <c r="M107" s="36">
        <f>'[1]NEW 5.2 '!F91</f>
        <v>1656</v>
      </c>
      <c r="N107" s="52">
        <f t="shared" si="8"/>
        <v>0</v>
      </c>
      <c r="O107" s="36">
        <f>'[1]NEW 5.2 '!G91</f>
        <v>1656</v>
      </c>
      <c r="P107" s="52">
        <f t="shared" si="9"/>
        <v>0</v>
      </c>
    </row>
    <row r="108" spans="1:16" x14ac:dyDescent="0.2">
      <c r="A108" s="21" t="s">
        <v>91</v>
      </c>
      <c r="B108" s="54"/>
      <c r="C108" s="47"/>
      <c r="D108" s="63"/>
      <c r="E108" s="64"/>
      <c r="F108" s="15"/>
      <c r="G108" s="66">
        <f>'[1]NEW 5.2 '!C92</f>
        <v>137</v>
      </c>
      <c r="H108" s="52">
        <f t="shared" si="5"/>
        <v>0</v>
      </c>
      <c r="I108" s="36">
        <f>'[1]NEW 5.2 '!D92</f>
        <v>182</v>
      </c>
      <c r="J108" s="52">
        <f t="shared" si="6"/>
        <v>0</v>
      </c>
      <c r="K108" s="36">
        <f>'[1]NEW 5.2 '!E92</f>
        <v>182</v>
      </c>
      <c r="L108" s="52">
        <f t="shared" si="7"/>
        <v>0</v>
      </c>
      <c r="M108" s="36">
        <f>'[1]NEW 5.2 '!F92</f>
        <v>182</v>
      </c>
      <c r="N108" s="52">
        <f t="shared" si="8"/>
        <v>0</v>
      </c>
      <c r="O108" s="36">
        <f>'[1]NEW 5.2 '!G92</f>
        <v>182</v>
      </c>
      <c r="P108" s="52">
        <f t="shared" si="9"/>
        <v>0</v>
      </c>
    </row>
    <row r="109" spans="1:16" x14ac:dyDescent="0.2">
      <c r="A109" s="20" t="s">
        <v>92</v>
      </c>
      <c r="B109" s="47"/>
      <c r="C109" s="47"/>
      <c r="D109" s="35"/>
      <c r="E109" s="67"/>
      <c r="F109" s="15"/>
      <c r="G109" s="15"/>
      <c r="H109" s="52">
        <f t="shared" si="5"/>
        <v>0</v>
      </c>
      <c r="I109" s="15"/>
      <c r="J109" s="52">
        <f t="shared" si="6"/>
        <v>0</v>
      </c>
      <c r="K109" s="15"/>
      <c r="L109" s="52">
        <f t="shared" si="7"/>
        <v>0</v>
      </c>
      <c r="M109" s="15"/>
      <c r="N109" s="52">
        <f t="shared" si="8"/>
        <v>0</v>
      </c>
      <c r="O109" s="15"/>
      <c r="P109" s="52">
        <f t="shared" si="9"/>
        <v>0</v>
      </c>
    </row>
    <row r="110" spans="1:16" x14ac:dyDescent="0.2">
      <c r="A110" s="26" t="s">
        <v>93</v>
      </c>
      <c r="B110" s="54"/>
      <c r="C110" s="47"/>
      <c r="D110" s="63"/>
      <c r="E110" s="67"/>
      <c r="F110" s="15"/>
      <c r="G110" s="51">
        <f>'[1]NEW 5.2 '!D97</f>
        <v>918</v>
      </c>
      <c r="H110" s="52">
        <f t="shared" si="5"/>
        <v>0</v>
      </c>
      <c r="I110" s="51">
        <f>'[1]NEW 5.2 '!E97</f>
        <v>1224</v>
      </c>
      <c r="J110" s="52">
        <f t="shared" si="6"/>
        <v>0</v>
      </c>
      <c r="K110" s="51">
        <f>'[1]NEW 5.2 '!F97</f>
        <v>1224</v>
      </c>
      <c r="L110" s="52">
        <f t="shared" si="7"/>
        <v>0</v>
      </c>
      <c r="M110" s="51">
        <f>'[1]NEW 5.2 '!G97</f>
        <v>1224</v>
      </c>
      <c r="N110" s="52">
        <f t="shared" si="8"/>
        <v>0</v>
      </c>
      <c r="O110" s="51">
        <f>'[1]NEW 5.2 '!H97</f>
        <v>12446</v>
      </c>
      <c r="P110" s="52">
        <f t="shared" si="9"/>
        <v>0</v>
      </c>
    </row>
    <row r="111" spans="1:16" x14ac:dyDescent="0.2">
      <c r="A111" s="20" t="s">
        <v>94</v>
      </c>
      <c r="B111" s="54"/>
      <c r="C111" s="47"/>
      <c r="D111" s="63"/>
      <c r="E111" s="64"/>
      <c r="F111" s="15"/>
      <c r="G111" s="51">
        <f>'[1]NEW 5.2 '!D101</f>
        <v>62986</v>
      </c>
      <c r="H111" s="52">
        <f t="shared" si="5"/>
        <v>0</v>
      </c>
      <c r="I111" s="53">
        <f>'[1]NEW 5.2 '!E101</f>
        <v>99047</v>
      </c>
      <c r="J111" s="52">
        <f t="shared" si="6"/>
        <v>0</v>
      </c>
      <c r="K111" s="53">
        <f>'[1]NEW 5.2 '!F101</f>
        <v>98905</v>
      </c>
      <c r="L111" s="52">
        <f t="shared" si="7"/>
        <v>0</v>
      </c>
      <c r="M111" s="53">
        <f>'[1]NEW 5.2 '!G101</f>
        <v>98443</v>
      </c>
      <c r="N111" s="52">
        <f t="shared" si="8"/>
        <v>0</v>
      </c>
      <c r="O111" s="53">
        <f>'[1]NEW 5.2 '!H101</f>
        <v>98433</v>
      </c>
      <c r="P111" s="52">
        <f t="shared" si="9"/>
        <v>0</v>
      </c>
    </row>
    <row r="112" spans="1:16" x14ac:dyDescent="0.2">
      <c r="A112" s="20" t="s">
        <v>95</v>
      </c>
      <c r="B112" s="54"/>
      <c r="C112" s="47"/>
      <c r="D112" s="63"/>
      <c r="E112" s="64"/>
      <c r="F112" s="15"/>
      <c r="G112" s="51">
        <f>'[1]NEW 5.2 '!D102</f>
        <v>4535</v>
      </c>
      <c r="H112" s="52">
        <f t="shared" si="5"/>
        <v>0</v>
      </c>
      <c r="I112" s="53">
        <f>'[1]NEW 5.2 '!E102</f>
        <v>6744</v>
      </c>
      <c r="J112" s="52">
        <f t="shared" si="6"/>
        <v>0</v>
      </c>
      <c r="K112" s="53">
        <f>'[1]NEW 5.2 '!F102</f>
        <v>6734</v>
      </c>
      <c r="L112" s="52">
        <f t="shared" si="7"/>
        <v>0</v>
      </c>
      <c r="M112" s="53">
        <f>'[1]NEW 5.2 '!G102</f>
        <v>6703</v>
      </c>
      <c r="N112" s="52">
        <f t="shared" si="8"/>
        <v>0</v>
      </c>
      <c r="O112" s="53">
        <f>'[1]NEW 5.2 '!H102</f>
        <v>6702</v>
      </c>
      <c r="P112" s="52">
        <f t="shared" si="9"/>
        <v>0</v>
      </c>
    </row>
    <row r="113" spans="1:16" x14ac:dyDescent="0.2">
      <c r="A113" s="20" t="s">
        <v>96</v>
      </c>
      <c r="B113" s="54"/>
      <c r="C113" s="47"/>
      <c r="D113" s="63"/>
      <c r="E113" s="64"/>
      <c r="F113" s="15"/>
      <c r="G113" s="51">
        <f>'[1]NEW 5.2 '!D103</f>
        <v>2225</v>
      </c>
      <c r="H113" s="52">
        <f t="shared" si="5"/>
        <v>0</v>
      </c>
      <c r="I113" s="53">
        <f>'[1]NEW 5.2 '!E103</f>
        <v>3639</v>
      </c>
      <c r="J113" s="52">
        <f t="shared" si="6"/>
        <v>0</v>
      </c>
      <c r="K113" s="53">
        <f>'[1]NEW 5.2 '!F103</f>
        <v>3634</v>
      </c>
      <c r="L113" s="52">
        <f t="shared" si="7"/>
        <v>0</v>
      </c>
      <c r="M113" s="53">
        <f>'[1]NEW 5.2 '!G103</f>
        <v>3617</v>
      </c>
      <c r="N113" s="52">
        <f t="shared" si="8"/>
        <v>0</v>
      </c>
      <c r="O113" s="53">
        <f>'[1]NEW 5.2 '!H103</f>
        <v>3617</v>
      </c>
      <c r="P113" s="52">
        <f t="shared" si="9"/>
        <v>0</v>
      </c>
    </row>
    <row r="114" spans="1:16" x14ac:dyDescent="0.2">
      <c r="A114" s="20" t="s">
        <v>97</v>
      </c>
      <c r="B114" s="54"/>
      <c r="C114" s="47"/>
      <c r="D114" s="63"/>
      <c r="E114" s="64"/>
      <c r="F114" s="15"/>
      <c r="G114" s="51">
        <f>'[1]NEW 5.2 '!D104</f>
        <v>163</v>
      </c>
      <c r="H114" s="52">
        <f t="shared" si="5"/>
        <v>0</v>
      </c>
      <c r="I114" s="53">
        <f>'[1]NEW 5.2 '!E104</f>
        <v>296</v>
      </c>
      <c r="J114" s="52">
        <f t="shared" si="6"/>
        <v>0</v>
      </c>
      <c r="K114" s="53">
        <f>'[1]NEW 5.2 '!F104</f>
        <v>296</v>
      </c>
      <c r="L114" s="52">
        <f t="shared" si="7"/>
        <v>0</v>
      </c>
      <c r="M114" s="53">
        <f>'[1]NEW 5.2 '!G104</f>
        <v>295</v>
      </c>
      <c r="N114" s="52">
        <f t="shared" si="8"/>
        <v>0</v>
      </c>
      <c r="O114" s="53">
        <f>'[1]NEW 5.2 '!H104</f>
        <v>295</v>
      </c>
      <c r="P114" s="52">
        <f t="shared" si="9"/>
        <v>0</v>
      </c>
    </row>
    <row r="115" spans="1:16" x14ac:dyDescent="0.2">
      <c r="A115" s="20" t="s">
        <v>98</v>
      </c>
      <c r="B115" s="54"/>
      <c r="C115" s="47"/>
      <c r="D115" s="63"/>
      <c r="E115" s="64"/>
      <c r="F115" s="15"/>
      <c r="G115" s="51">
        <f>'[1]NEW 5.2 '!D107</f>
        <v>118052</v>
      </c>
      <c r="H115" s="52">
        <f t="shared" si="5"/>
        <v>0</v>
      </c>
      <c r="I115" s="53">
        <f>'[1]NEW 5.2 '!E107</f>
        <v>148129</v>
      </c>
      <c r="J115" s="52">
        <f t="shared" si="6"/>
        <v>0</v>
      </c>
      <c r="K115" s="53">
        <f>'[1]NEW 5.2 '!F107</f>
        <v>147917</v>
      </c>
      <c r="L115" s="52">
        <f t="shared" si="7"/>
        <v>0</v>
      </c>
      <c r="M115" s="53">
        <f>'[1]NEW 5.2 '!G107</f>
        <v>147225</v>
      </c>
      <c r="N115" s="52">
        <f t="shared" si="8"/>
        <v>0</v>
      </c>
      <c r="O115" s="53">
        <f>'[1]NEW 5.2 '!H107</f>
        <v>147209</v>
      </c>
      <c r="P115" s="52">
        <f t="shared" si="9"/>
        <v>0</v>
      </c>
    </row>
    <row r="116" spans="1:16" x14ac:dyDescent="0.2">
      <c r="A116" s="20" t="s">
        <v>99</v>
      </c>
      <c r="B116" s="54"/>
      <c r="C116" s="47"/>
      <c r="D116" s="63"/>
      <c r="E116" s="64"/>
      <c r="F116" s="15"/>
      <c r="G116" s="51">
        <f>'[1]NEW 5.2 '!D108</f>
        <v>5813</v>
      </c>
      <c r="H116" s="52">
        <f t="shared" si="5"/>
        <v>0</v>
      </c>
      <c r="I116" s="53">
        <f>'[1]NEW 5.2 '!E108</f>
        <v>6976</v>
      </c>
      <c r="J116" s="52">
        <f t="shared" si="6"/>
        <v>0</v>
      </c>
      <c r="K116" s="53">
        <f>'[1]NEW 5.2 '!F108</f>
        <v>6966</v>
      </c>
      <c r="L116" s="52">
        <f t="shared" si="7"/>
        <v>0</v>
      </c>
      <c r="M116" s="53">
        <f>'[1]NEW 5.2 '!G108</f>
        <v>6934</v>
      </c>
      <c r="N116" s="52">
        <f t="shared" si="8"/>
        <v>0</v>
      </c>
      <c r="O116" s="53">
        <f>'[1]NEW 5.2 '!H108</f>
        <v>6933</v>
      </c>
      <c r="P116" s="52">
        <f t="shared" si="9"/>
        <v>0</v>
      </c>
    </row>
    <row r="117" spans="1:16" x14ac:dyDescent="0.2">
      <c r="A117" s="20" t="s">
        <v>100</v>
      </c>
      <c r="B117" s="54"/>
      <c r="C117" s="47"/>
      <c r="D117" s="63"/>
      <c r="E117" s="64"/>
      <c r="F117" s="15"/>
      <c r="G117" s="51">
        <f>'[1]NEW 5.2 '!D109</f>
        <v>3026</v>
      </c>
      <c r="H117" s="52">
        <f t="shared" si="5"/>
        <v>0</v>
      </c>
      <c r="I117" s="53">
        <f>'[1]NEW 5.2 '!E109</f>
        <v>3738</v>
      </c>
      <c r="J117" s="52">
        <f t="shared" si="6"/>
        <v>0</v>
      </c>
      <c r="K117" s="53">
        <f>'[1]NEW 5.2 '!F109</f>
        <v>3732</v>
      </c>
      <c r="L117" s="52">
        <f t="shared" si="7"/>
        <v>0</v>
      </c>
      <c r="M117" s="53">
        <f>'[1]NEW 5.2 '!G109</f>
        <v>3715</v>
      </c>
      <c r="N117" s="52">
        <f t="shared" si="8"/>
        <v>0</v>
      </c>
      <c r="O117" s="53">
        <f>'[1]NEW 5.2 '!H109</f>
        <v>3715</v>
      </c>
      <c r="P117" s="52">
        <f t="shared" si="9"/>
        <v>0</v>
      </c>
    </row>
    <row r="118" spans="1:16" x14ac:dyDescent="0.2">
      <c r="A118" s="20" t="s">
        <v>101</v>
      </c>
      <c r="B118" s="54"/>
      <c r="C118" s="47"/>
      <c r="D118" s="63"/>
      <c r="E118" s="47"/>
      <c r="F118" s="15"/>
      <c r="G118" s="51">
        <f>'[1]NEW 5.2 '!D110</f>
        <v>110</v>
      </c>
      <c r="H118" s="52">
        <f t="shared" si="5"/>
        <v>0</v>
      </c>
      <c r="I118" s="53">
        <f>'[1]NEW 5.2 '!E110</f>
        <v>114</v>
      </c>
      <c r="J118" s="52">
        <f t="shared" si="6"/>
        <v>0</v>
      </c>
      <c r="K118" s="53">
        <f>'[1]NEW 5.2 '!F110</f>
        <v>114</v>
      </c>
      <c r="L118" s="52">
        <f t="shared" si="7"/>
        <v>0</v>
      </c>
      <c r="M118" s="53">
        <f>'[1]NEW 5.2 '!G110</f>
        <v>113</v>
      </c>
      <c r="N118" s="52">
        <f t="shared" si="8"/>
        <v>0</v>
      </c>
      <c r="O118" s="53">
        <f>'[1]NEW 5.2 '!H110</f>
        <v>113</v>
      </c>
      <c r="P118" s="52">
        <f t="shared" si="9"/>
        <v>0</v>
      </c>
    </row>
    <row r="119" spans="1:16" x14ac:dyDescent="0.2">
      <c r="A119" s="20" t="s">
        <v>102</v>
      </c>
      <c r="B119" s="54"/>
      <c r="C119" s="47"/>
      <c r="D119" s="63"/>
      <c r="E119" s="47"/>
      <c r="F119" s="15"/>
      <c r="G119" s="51">
        <f>'[1]NEW 5.2 '!D113</f>
        <v>12251</v>
      </c>
      <c r="H119" s="52">
        <f t="shared" si="5"/>
        <v>0</v>
      </c>
      <c r="I119" s="53">
        <f>'[1]NEW 5.2 '!E113</f>
        <v>13095</v>
      </c>
      <c r="J119" s="52">
        <f t="shared" si="6"/>
        <v>0</v>
      </c>
      <c r="K119" s="53">
        <f>'[1]NEW 5.2 '!F113</f>
        <v>13076</v>
      </c>
      <c r="L119" s="52">
        <f t="shared" si="7"/>
        <v>0</v>
      </c>
      <c r="M119" s="53">
        <f>'[1]NEW 5.2 '!G113</f>
        <v>13015</v>
      </c>
      <c r="N119" s="52">
        <f t="shared" si="8"/>
        <v>0</v>
      </c>
      <c r="O119" s="53">
        <f>'[1]NEW 5.2 '!H113</f>
        <v>13014</v>
      </c>
      <c r="P119" s="52">
        <f t="shared" si="9"/>
        <v>0</v>
      </c>
    </row>
    <row r="120" spans="1:16" x14ac:dyDescent="0.2">
      <c r="A120" s="20" t="s">
        <v>103</v>
      </c>
      <c r="B120" s="54"/>
      <c r="C120" s="47"/>
      <c r="D120" s="63"/>
      <c r="E120" s="47"/>
      <c r="F120" s="15"/>
      <c r="G120" s="51">
        <f>'[1]NEW 5.2 '!D114</f>
        <v>2201</v>
      </c>
      <c r="H120" s="52">
        <f t="shared" si="5"/>
        <v>0</v>
      </c>
      <c r="I120" s="53">
        <f>'[1]NEW 5.2 '!E114</f>
        <v>2441</v>
      </c>
      <c r="J120" s="52">
        <f t="shared" si="6"/>
        <v>0</v>
      </c>
      <c r="K120" s="53">
        <f>'[1]NEW 5.2 '!F114</f>
        <v>2438</v>
      </c>
      <c r="L120" s="52">
        <f t="shared" si="7"/>
        <v>0</v>
      </c>
      <c r="M120" s="53">
        <f>'[1]NEW 5.2 '!G114</f>
        <v>2426</v>
      </c>
      <c r="N120" s="52">
        <f t="shared" si="8"/>
        <v>0</v>
      </c>
      <c r="O120" s="53">
        <f>'[1]NEW 5.2 '!H114</f>
        <v>2426</v>
      </c>
      <c r="P120" s="52">
        <f t="shared" si="9"/>
        <v>0</v>
      </c>
    </row>
    <row r="121" spans="1:16" x14ac:dyDescent="0.2">
      <c r="A121" s="20" t="s">
        <v>104</v>
      </c>
      <c r="B121" s="54"/>
      <c r="C121" s="47"/>
      <c r="D121" s="63"/>
      <c r="E121" s="47"/>
      <c r="F121" s="15"/>
      <c r="G121" s="51">
        <f>'[1]NEW 5.2 '!D115</f>
        <v>2486</v>
      </c>
      <c r="H121" s="52">
        <f t="shared" si="5"/>
        <v>0</v>
      </c>
      <c r="I121" s="53">
        <f>'[1]NEW 5.2 '!E115</f>
        <v>2225</v>
      </c>
      <c r="J121" s="52">
        <f t="shared" si="6"/>
        <v>0</v>
      </c>
      <c r="K121" s="53">
        <f>'[1]NEW 5.2 '!F115</f>
        <v>2221</v>
      </c>
      <c r="L121" s="52">
        <f t="shared" si="7"/>
        <v>0</v>
      </c>
      <c r="M121" s="53">
        <f>'[1]NEW 5.2 '!G115</f>
        <v>2211</v>
      </c>
      <c r="N121" s="52">
        <f t="shared" si="8"/>
        <v>0</v>
      </c>
      <c r="O121" s="53">
        <f>'[1]NEW 5.2 '!H115</f>
        <v>2211</v>
      </c>
      <c r="P121" s="52">
        <f t="shared" si="9"/>
        <v>0</v>
      </c>
    </row>
    <row r="122" spans="1:16" x14ac:dyDescent="0.2">
      <c r="A122" s="20" t="s">
        <v>105</v>
      </c>
      <c r="B122" s="54"/>
      <c r="C122" s="47"/>
      <c r="D122" s="63"/>
      <c r="E122" s="47"/>
      <c r="F122" s="15"/>
      <c r="G122" s="51">
        <f>'[1]NEW 5.2 '!D116</f>
        <v>420</v>
      </c>
      <c r="H122" s="52">
        <f t="shared" si="5"/>
        <v>0</v>
      </c>
      <c r="I122" s="53">
        <f>'[1]NEW 5.2 '!E116</f>
        <v>456</v>
      </c>
      <c r="J122" s="52">
        <f t="shared" si="6"/>
        <v>0</v>
      </c>
      <c r="K122" s="53">
        <f>'[1]NEW 5.2 '!F116</f>
        <v>456</v>
      </c>
      <c r="L122" s="52">
        <f t="shared" si="7"/>
        <v>0</v>
      </c>
      <c r="M122" s="53">
        <f>'[1]NEW 5.2 '!G116</f>
        <v>453</v>
      </c>
      <c r="N122" s="52">
        <f t="shared" si="8"/>
        <v>0</v>
      </c>
      <c r="O122" s="53">
        <f>'[1]NEW 5.2 '!H116</f>
        <v>453</v>
      </c>
      <c r="P122" s="52">
        <f t="shared" si="9"/>
        <v>0</v>
      </c>
    </row>
    <row r="123" spans="1:16" x14ac:dyDescent="0.2">
      <c r="A123" s="39" t="s">
        <v>106</v>
      </c>
      <c r="B123" s="54"/>
      <c r="C123" s="47"/>
      <c r="D123" s="63"/>
      <c r="E123" s="47"/>
      <c r="F123" s="15"/>
      <c r="G123" s="51">
        <f>'[1]NEW 5.2 '!D120</f>
        <v>227324</v>
      </c>
      <c r="H123" s="52">
        <f t="shared" si="5"/>
        <v>0</v>
      </c>
      <c r="I123" s="51">
        <f>'[1]NEW 5.2 '!E120</f>
        <v>274555</v>
      </c>
      <c r="J123" s="52">
        <f t="shared" si="6"/>
        <v>0</v>
      </c>
      <c r="K123" s="51">
        <f>'[1]NEW 5.2 '!F120</f>
        <v>274160</v>
      </c>
      <c r="L123" s="52">
        <f t="shared" si="7"/>
        <v>0</v>
      </c>
      <c r="M123" s="51">
        <f>'[1]NEW 5.2 '!G120</f>
        <v>272878</v>
      </c>
      <c r="N123" s="52">
        <f t="shared" si="8"/>
        <v>0</v>
      </c>
      <c r="O123" s="51">
        <f>'[1]NEW 5.2 '!H120</f>
        <v>272851</v>
      </c>
      <c r="P123" s="52">
        <f t="shared" si="9"/>
        <v>0</v>
      </c>
    </row>
    <row r="124" spans="1:16" x14ac:dyDescent="0.2">
      <c r="A124" s="39" t="s">
        <v>107</v>
      </c>
      <c r="B124" s="54"/>
      <c r="C124" s="47"/>
      <c r="D124" s="63"/>
      <c r="E124" s="47"/>
      <c r="F124" s="15"/>
      <c r="G124" s="51">
        <f>'[1]NEW 5.2 '!D119</f>
        <v>10454</v>
      </c>
      <c r="H124" s="52">
        <f t="shared" si="5"/>
        <v>0</v>
      </c>
      <c r="I124" s="51">
        <f>'[1]NEW 5.2 '!E119</f>
        <v>19822</v>
      </c>
      <c r="J124" s="52">
        <f t="shared" si="6"/>
        <v>0</v>
      </c>
      <c r="K124" s="51">
        <f>'[1]NEW 5.2 '!F119</f>
        <v>19794</v>
      </c>
      <c r="L124" s="52">
        <f t="shared" si="7"/>
        <v>0</v>
      </c>
      <c r="M124" s="51">
        <f>'[1]NEW 5.2 '!G119</f>
        <v>19701</v>
      </c>
      <c r="N124" s="52">
        <f t="shared" si="8"/>
        <v>0</v>
      </c>
      <c r="O124" s="51">
        <f>'[1]NEW 5.2 '!H119</f>
        <v>19699</v>
      </c>
      <c r="P124" s="52">
        <f t="shared" si="9"/>
        <v>0</v>
      </c>
    </row>
    <row r="125" spans="1:16" x14ac:dyDescent="0.2">
      <c r="A125" s="20" t="s">
        <v>108</v>
      </c>
      <c r="B125" s="54"/>
      <c r="C125" s="47"/>
      <c r="D125" s="63"/>
      <c r="E125" s="47"/>
      <c r="F125" s="15"/>
      <c r="G125" s="51">
        <f>'[1]NEW 5.2 '!D122</f>
        <v>1486</v>
      </c>
      <c r="H125" s="52">
        <f t="shared" si="5"/>
        <v>0</v>
      </c>
      <c r="I125" s="53">
        <f>'[1]NEW 5.2 '!E122</f>
        <v>5182</v>
      </c>
      <c r="J125" s="52">
        <f t="shared" si="6"/>
        <v>0</v>
      </c>
      <c r="K125" s="53">
        <f>'[1]NEW 5.2 '!F122</f>
        <v>5174</v>
      </c>
      <c r="L125" s="52">
        <f t="shared" si="7"/>
        <v>0</v>
      </c>
      <c r="M125" s="53">
        <f>'[1]NEW 5.2 '!G122</f>
        <v>5150</v>
      </c>
      <c r="N125" s="52">
        <f t="shared" si="8"/>
        <v>0</v>
      </c>
      <c r="O125" s="53">
        <f>'[1]NEW 5.2 '!H122</f>
        <v>5150</v>
      </c>
      <c r="P125" s="52">
        <f t="shared" si="9"/>
        <v>0</v>
      </c>
    </row>
    <row r="126" spans="1:16" x14ac:dyDescent="0.2">
      <c r="A126" s="20" t="s">
        <v>109</v>
      </c>
      <c r="B126" s="54"/>
      <c r="C126" s="47"/>
      <c r="D126" s="63"/>
      <c r="E126" s="47"/>
      <c r="F126" s="15"/>
      <c r="G126" s="51">
        <f>'[1]NEW 5.2 '!D123</f>
        <v>261</v>
      </c>
      <c r="H126" s="52">
        <f t="shared" si="5"/>
        <v>0</v>
      </c>
      <c r="I126" s="53">
        <f>'[1]NEW 5.2 '!E123</f>
        <v>638</v>
      </c>
      <c r="J126" s="52">
        <f t="shared" si="6"/>
        <v>0</v>
      </c>
      <c r="K126" s="53">
        <f>'[1]NEW 5.2 '!F123</f>
        <v>637</v>
      </c>
      <c r="L126" s="52">
        <f t="shared" si="7"/>
        <v>0</v>
      </c>
      <c r="M126" s="53">
        <f>'[1]NEW 5.2 '!G123</f>
        <v>634</v>
      </c>
      <c r="N126" s="52">
        <f t="shared" si="8"/>
        <v>0</v>
      </c>
      <c r="O126" s="53">
        <f>'[1]NEW 5.2 '!H123</f>
        <v>634</v>
      </c>
      <c r="P126" s="52">
        <f t="shared" si="9"/>
        <v>0</v>
      </c>
    </row>
    <row r="127" spans="1:16" x14ac:dyDescent="0.2">
      <c r="A127" s="20" t="s">
        <v>110</v>
      </c>
      <c r="B127" s="54"/>
      <c r="C127" s="47"/>
      <c r="D127" s="63"/>
      <c r="E127" s="47"/>
      <c r="F127" s="15"/>
      <c r="G127" s="51">
        <f>'[1]NEW 5.2 '!D124</f>
        <v>253</v>
      </c>
      <c r="H127" s="52">
        <f t="shared" si="5"/>
        <v>0</v>
      </c>
      <c r="I127" s="53">
        <f>'[1]NEW 5.2 '!E124</f>
        <v>489</v>
      </c>
      <c r="J127" s="52">
        <f t="shared" si="6"/>
        <v>0</v>
      </c>
      <c r="K127" s="53">
        <f>'[1]NEW 5.2 '!F124</f>
        <v>488</v>
      </c>
      <c r="L127" s="52">
        <f t="shared" si="7"/>
        <v>0</v>
      </c>
      <c r="M127" s="53">
        <f>'[1]NEW 5.2 '!G124</f>
        <v>486</v>
      </c>
      <c r="N127" s="52">
        <f t="shared" si="8"/>
        <v>0</v>
      </c>
      <c r="O127" s="53">
        <f>'[1]NEW 5.2 '!H124</f>
        <v>486</v>
      </c>
      <c r="P127" s="52">
        <f t="shared" si="9"/>
        <v>0</v>
      </c>
    </row>
    <row r="128" spans="1:16" x14ac:dyDescent="0.2">
      <c r="A128" s="20" t="s">
        <v>111</v>
      </c>
      <c r="B128" s="54"/>
      <c r="C128" s="47"/>
      <c r="D128" s="63"/>
      <c r="E128" s="47"/>
      <c r="F128" s="15"/>
      <c r="G128" s="51">
        <f>'[1]NEW 5.2 '!D125</f>
        <v>23</v>
      </c>
      <c r="H128" s="52">
        <f t="shared" si="5"/>
        <v>0</v>
      </c>
      <c r="I128" s="53">
        <f>'[1]NEW 5.2 '!E125</f>
        <v>60</v>
      </c>
      <c r="J128" s="52">
        <f t="shared" si="6"/>
        <v>0</v>
      </c>
      <c r="K128" s="53">
        <f>'[1]NEW 5.2 '!F125</f>
        <v>60</v>
      </c>
      <c r="L128" s="52">
        <f t="shared" si="7"/>
        <v>0</v>
      </c>
      <c r="M128" s="53">
        <f>'[1]NEW 5.2 '!G125</f>
        <v>60</v>
      </c>
      <c r="N128" s="52">
        <f t="shared" si="8"/>
        <v>0</v>
      </c>
      <c r="O128" s="53">
        <f>'[1]NEW 5.2 '!H125</f>
        <v>60</v>
      </c>
      <c r="P128" s="52">
        <f t="shared" si="9"/>
        <v>0</v>
      </c>
    </row>
    <row r="129" spans="1:16" x14ac:dyDescent="0.2">
      <c r="A129" s="25" t="s">
        <v>112</v>
      </c>
      <c r="B129" s="49"/>
      <c r="C129" s="35"/>
      <c r="D129" s="63"/>
      <c r="E129" s="35">
        <v>0.15</v>
      </c>
      <c r="F129" s="15"/>
      <c r="G129" s="66">
        <f>'[1]NEW 5.2 '!C153</f>
        <v>199827.90018383582</v>
      </c>
      <c r="H129" s="52">
        <f t="shared" si="5"/>
        <v>0</v>
      </c>
      <c r="I129" s="36">
        <f>'[1]NEW 5.2 '!D153</f>
        <v>267712</v>
      </c>
      <c r="J129" s="52">
        <f t="shared" si="6"/>
        <v>0</v>
      </c>
      <c r="K129" s="36">
        <f>'[1]NEW 5.2 '!E153</f>
        <v>267757</v>
      </c>
      <c r="L129" s="52">
        <f t="shared" si="7"/>
        <v>0</v>
      </c>
      <c r="M129" s="36">
        <f>'[1]NEW 5.2 '!F153</f>
        <v>267803</v>
      </c>
      <c r="N129" s="52">
        <f t="shared" si="8"/>
        <v>0</v>
      </c>
      <c r="O129" s="36">
        <f>'[1]NEW 5.2 '!G153</f>
        <v>267852</v>
      </c>
      <c r="P129" s="52">
        <f t="shared" si="9"/>
        <v>0</v>
      </c>
    </row>
    <row r="130" spans="1:16" x14ac:dyDescent="0.2">
      <c r="A130" s="20" t="s">
        <v>113</v>
      </c>
      <c r="B130" s="49"/>
      <c r="C130" s="47"/>
      <c r="D130" s="63"/>
      <c r="E130" s="47">
        <v>0.16700000000000001</v>
      </c>
      <c r="F130" s="15"/>
      <c r="G130" s="66">
        <f>'[1]NEW 5.2 '!C154</f>
        <v>6262.1367170265385</v>
      </c>
      <c r="H130" s="52">
        <f t="shared" si="5"/>
        <v>0</v>
      </c>
      <c r="I130" s="36">
        <f>'[1]NEW 5.2 '!D154</f>
        <v>8389</v>
      </c>
      <c r="J130" s="52">
        <f t="shared" si="6"/>
        <v>0</v>
      </c>
      <c r="K130" s="36">
        <f>'[1]NEW 5.2 '!E154</f>
        <v>8391</v>
      </c>
      <c r="L130" s="52">
        <f t="shared" si="7"/>
        <v>0</v>
      </c>
      <c r="M130" s="36">
        <f>'[1]NEW 5.2 '!F154</f>
        <v>8392</v>
      </c>
      <c r="N130" s="52">
        <f t="shared" si="8"/>
        <v>0</v>
      </c>
      <c r="O130" s="36">
        <f>'[1]NEW 5.2 '!G154</f>
        <v>8394</v>
      </c>
      <c r="P130" s="52">
        <f t="shared" si="9"/>
        <v>0</v>
      </c>
    </row>
    <row r="131" spans="1:16" x14ac:dyDescent="0.2">
      <c r="A131" s="20" t="s">
        <v>114</v>
      </c>
      <c r="B131" s="49"/>
      <c r="C131" s="47"/>
      <c r="D131" s="63"/>
      <c r="E131" s="47">
        <v>0.183</v>
      </c>
      <c r="F131" s="15"/>
      <c r="G131" s="66">
        <f>'[1]NEW 5.2 '!C155</f>
        <v>3678.4579316799254</v>
      </c>
      <c r="H131" s="52">
        <f t="shared" si="5"/>
        <v>0</v>
      </c>
      <c r="I131" s="36">
        <f>'[1]NEW 5.2 '!D155</f>
        <v>4928</v>
      </c>
      <c r="J131" s="52">
        <f t="shared" si="6"/>
        <v>0</v>
      </c>
      <c r="K131" s="36">
        <f>'[1]NEW 5.2 '!E155</f>
        <v>4928</v>
      </c>
      <c r="L131" s="52">
        <f t="shared" si="7"/>
        <v>0</v>
      </c>
      <c r="M131" s="36">
        <f>'[1]NEW 5.2 '!F155</f>
        <v>4930</v>
      </c>
      <c r="N131" s="52">
        <f t="shared" si="8"/>
        <v>0</v>
      </c>
      <c r="O131" s="36">
        <f>'[1]NEW 5.2 '!G155</f>
        <v>4931</v>
      </c>
      <c r="P131" s="52">
        <f t="shared" si="9"/>
        <v>0</v>
      </c>
    </row>
    <row r="132" spans="1:16" x14ac:dyDescent="0.2">
      <c r="A132" s="20" t="s">
        <v>115</v>
      </c>
      <c r="B132" s="49"/>
      <c r="C132" s="47"/>
      <c r="D132" s="63"/>
      <c r="E132" s="47">
        <v>0.2</v>
      </c>
      <c r="F132" s="15"/>
      <c r="G132" s="66">
        <f>'[1]NEW 5.2 '!C156</f>
        <v>414.72810014038373</v>
      </c>
      <c r="H132" s="52">
        <f t="shared" si="5"/>
        <v>0</v>
      </c>
      <c r="I132" s="36">
        <f>'[1]NEW 5.2 '!D156</f>
        <v>556</v>
      </c>
      <c r="J132" s="52">
        <f t="shared" si="6"/>
        <v>0</v>
      </c>
      <c r="K132" s="36">
        <f>'[1]NEW 5.2 '!E156</f>
        <v>556</v>
      </c>
      <c r="L132" s="52">
        <f t="shared" si="7"/>
        <v>0</v>
      </c>
      <c r="M132" s="36">
        <f>'[1]NEW 5.2 '!F156</f>
        <v>556</v>
      </c>
      <c r="N132" s="52">
        <f t="shared" si="8"/>
        <v>0</v>
      </c>
      <c r="O132" s="36">
        <f>'[1]NEW 5.2 '!G156</f>
        <v>556</v>
      </c>
      <c r="P132" s="52">
        <f t="shared" si="9"/>
        <v>0</v>
      </c>
    </row>
    <row r="133" spans="1:16" ht="15" x14ac:dyDescent="0.25">
      <c r="A133" s="27" t="s">
        <v>116</v>
      </c>
      <c r="B133" s="54"/>
      <c r="C133" s="47"/>
      <c r="D133" s="15"/>
      <c r="E133" s="15"/>
      <c r="F133" s="52">
        <v>0</v>
      </c>
      <c r="G133" s="55"/>
      <c r="H133" s="52">
        <v>0</v>
      </c>
      <c r="I133" s="29"/>
      <c r="J133" s="52">
        <v>0</v>
      </c>
      <c r="K133" s="29"/>
      <c r="L133" s="52">
        <v>0</v>
      </c>
      <c r="M133" s="29"/>
      <c r="N133" s="52">
        <v>0</v>
      </c>
      <c r="O133" s="29"/>
      <c r="P133" s="52">
        <v>0</v>
      </c>
    </row>
    <row r="134" spans="1:16" ht="15" x14ac:dyDescent="0.25">
      <c r="A134" s="27" t="s">
        <v>117</v>
      </c>
      <c r="B134" s="15"/>
      <c r="C134" s="15"/>
      <c r="D134" s="15"/>
      <c r="E134" s="15"/>
      <c r="F134" s="15"/>
      <c r="G134" s="15"/>
      <c r="H134" s="52">
        <f>SUM(H101:H133)</f>
        <v>0</v>
      </c>
      <c r="I134" s="15"/>
      <c r="J134" s="52">
        <f>SUM(J101:J133)</f>
        <v>0</v>
      </c>
      <c r="K134" s="15"/>
      <c r="L134" s="52">
        <f>SUM(L101:L133)</f>
        <v>0</v>
      </c>
      <c r="M134" s="15"/>
      <c r="N134" s="52">
        <f>SUM(N101:N133)</f>
        <v>0</v>
      </c>
      <c r="O134" s="15"/>
      <c r="P134" s="52">
        <f>SUM(P101:P133)</f>
        <v>0</v>
      </c>
    </row>
    <row r="135" spans="1:16" ht="15" x14ac:dyDescent="0.25">
      <c r="A135" s="27" t="s">
        <v>31</v>
      </c>
      <c r="B135" s="15"/>
      <c r="C135" s="15"/>
      <c r="D135" s="15"/>
      <c r="E135" s="15"/>
      <c r="F135" s="15"/>
      <c r="G135" s="15"/>
      <c r="H135" s="68"/>
      <c r="I135" s="15"/>
      <c r="J135" s="68"/>
      <c r="K135" s="15"/>
      <c r="L135" s="68"/>
      <c r="M135" s="15"/>
      <c r="N135" s="68"/>
      <c r="O135" s="15"/>
      <c r="P135" s="68"/>
    </row>
    <row r="136" spans="1:16" ht="15" x14ac:dyDescent="0.25">
      <c r="A136" s="27" t="s">
        <v>118</v>
      </c>
      <c r="B136" s="15"/>
      <c r="C136" s="15"/>
      <c r="D136" s="15"/>
      <c r="E136" s="15"/>
      <c r="F136" s="15"/>
      <c r="G136" s="15"/>
      <c r="H136" s="68">
        <f>H134/1335</f>
        <v>0</v>
      </c>
      <c r="I136" s="15"/>
      <c r="J136" s="68">
        <f>J134/1780</f>
        <v>0</v>
      </c>
      <c r="K136" s="15"/>
      <c r="L136" s="68">
        <f>L134/1780</f>
        <v>0</v>
      </c>
      <c r="M136" s="15"/>
      <c r="N136" s="68">
        <f>N134/1780</f>
        <v>0</v>
      </c>
      <c r="O136" s="15"/>
      <c r="P136" s="68">
        <f>P134/1780</f>
        <v>0</v>
      </c>
    </row>
    <row r="137" spans="1:16" ht="14.25" customHeight="1" x14ac:dyDescent="0.25">
      <c r="A137" s="58" t="s">
        <v>34</v>
      </c>
      <c r="B137" s="59"/>
      <c r="C137" s="59"/>
      <c r="D137" s="59"/>
      <c r="E137" s="59"/>
      <c r="F137" s="60"/>
      <c r="G137" s="59"/>
      <c r="H137" s="61">
        <v>44.54</v>
      </c>
      <c r="I137" s="59"/>
      <c r="J137" s="61">
        <v>42.67</v>
      </c>
      <c r="K137" s="59"/>
      <c r="L137" s="61">
        <v>42.62</v>
      </c>
      <c r="M137" s="59"/>
      <c r="N137" s="61">
        <v>42.45</v>
      </c>
      <c r="O137" s="59"/>
      <c r="P137" s="61">
        <v>43.5</v>
      </c>
    </row>
    <row r="138" spans="1:16" ht="15" x14ac:dyDescent="0.25">
      <c r="A138" s="27" t="s">
        <v>35</v>
      </c>
      <c r="B138" s="15"/>
      <c r="C138" s="15"/>
      <c r="D138" s="15"/>
      <c r="E138" s="15"/>
      <c r="F138" s="35"/>
      <c r="G138" s="15"/>
      <c r="H138" s="52">
        <f t="shared" si="5"/>
        <v>0</v>
      </c>
      <c r="I138" s="15"/>
      <c r="J138" s="52">
        <f t="shared" si="6"/>
        <v>0</v>
      </c>
      <c r="K138" s="15"/>
      <c r="L138" s="52">
        <f t="shared" si="7"/>
        <v>0</v>
      </c>
      <c r="M138" s="15"/>
      <c r="N138" s="52">
        <f t="shared" si="8"/>
        <v>0</v>
      </c>
      <c r="O138" s="15"/>
      <c r="P138" s="52">
        <f t="shared" si="9"/>
        <v>0</v>
      </c>
    </row>
    <row r="139" spans="1:16" x14ac:dyDescent="0.2">
      <c r="A139" s="37"/>
      <c r="B139" s="15"/>
      <c r="C139" s="15"/>
      <c r="D139" s="15"/>
      <c r="E139" s="15"/>
      <c r="F139" s="15"/>
      <c r="G139" s="15"/>
      <c r="H139" s="52">
        <f t="shared" si="5"/>
        <v>0</v>
      </c>
      <c r="I139" s="30"/>
      <c r="J139" s="52">
        <f t="shared" si="6"/>
        <v>0</v>
      </c>
      <c r="K139" s="30"/>
      <c r="L139" s="52">
        <f t="shared" si="7"/>
        <v>0</v>
      </c>
      <c r="M139" s="30"/>
      <c r="N139" s="52">
        <f t="shared" si="8"/>
        <v>0</v>
      </c>
      <c r="O139" s="30"/>
      <c r="P139" s="52">
        <f t="shared" si="9"/>
        <v>0</v>
      </c>
    </row>
    <row r="140" spans="1:16" ht="15" x14ac:dyDescent="0.25">
      <c r="A140" s="14" t="s">
        <v>119</v>
      </c>
      <c r="B140" s="15"/>
      <c r="C140" s="15"/>
      <c r="D140" s="15"/>
      <c r="E140" s="15"/>
      <c r="F140" s="15"/>
      <c r="G140" s="15"/>
      <c r="H140" s="52">
        <f t="shared" si="5"/>
        <v>0</v>
      </c>
      <c r="I140" s="30"/>
      <c r="J140" s="52">
        <f t="shared" si="6"/>
        <v>0</v>
      </c>
      <c r="K140" s="30"/>
      <c r="L140" s="52">
        <f t="shared" si="7"/>
        <v>0</v>
      </c>
      <c r="M140" s="30"/>
      <c r="N140" s="52">
        <f t="shared" si="8"/>
        <v>0</v>
      </c>
      <c r="O140" s="30"/>
      <c r="P140" s="52">
        <f t="shared" si="9"/>
        <v>0</v>
      </c>
    </row>
    <row r="141" spans="1:16" x14ac:dyDescent="0.2">
      <c r="A141" s="26" t="s">
        <v>120</v>
      </c>
      <c r="B141" s="47"/>
      <c r="C141" s="35"/>
      <c r="D141" s="63"/>
      <c r="E141" s="35"/>
      <c r="F141" s="15"/>
      <c r="G141" s="36">
        <f>'[1]NEW 5.2 '!C175</f>
        <v>65</v>
      </c>
      <c r="H141" s="52">
        <f t="shared" si="5"/>
        <v>0</v>
      </c>
      <c r="I141" s="36">
        <f>'[1]NEW 5.2 '!D175</f>
        <v>86</v>
      </c>
      <c r="J141" s="52">
        <f t="shared" si="6"/>
        <v>0</v>
      </c>
      <c r="K141" s="36">
        <f>'[1]NEW 5.2 '!E175</f>
        <v>86</v>
      </c>
      <c r="L141" s="52">
        <f t="shared" si="7"/>
        <v>0</v>
      </c>
      <c r="M141" s="36">
        <f>'[1]NEW 5.2 '!F175</f>
        <v>86</v>
      </c>
      <c r="N141" s="52">
        <f t="shared" si="8"/>
        <v>0</v>
      </c>
      <c r="O141" s="36">
        <f>'[1]NEW 5.2 '!G175</f>
        <v>86</v>
      </c>
      <c r="P141" s="52">
        <f t="shared" si="9"/>
        <v>0</v>
      </c>
    </row>
    <row r="142" spans="1:16" x14ac:dyDescent="0.2">
      <c r="A142" s="25" t="s">
        <v>121</v>
      </c>
      <c r="B142" s="47"/>
      <c r="C142" s="35"/>
      <c r="D142" s="63"/>
      <c r="E142" s="35"/>
      <c r="F142" s="15"/>
      <c r="G142" s="36">
        <f>'[1]NEW 5.2 '!C185</f>
        <v>5072</v>
      </c>
      <c r="H142" s="52">
        <f t="shared" si="5"/>
        <v>0</v>
      </c>
      <c r="I142" s="36">
        <f>'[1]NEW 5.2 '!D185</f>
        <v>6763</v>
      </c>
      <c r="J142" s="52">
        <f t="shared" si="6"/>
        <v>0</v>
      </c>
      <c r="K142" s="36">
        <f>'[1]NEW 5.2 '!E185</f>
        <v>6763</v>
      </c>
      <c r="L142" s="52">
        <f t="shared" si="7"/>
        <v>0</v>
      </c>
      <c r="M142" s="36">
        <f>'[1]NEW 5.2 '!F185</f>
        <v>6763</v>
      </c>
      <c r="N142" s="52">
        <f t="shared" si="8"/>
        <v>0</v>
      </c>
      <c r="O142" s="36">
        <f>'[1]NEW 5.2 '!G185</f>
        <v>6763</v>
      </c>
      <c r="P142" s="52">
        <f t="shared" si="9"/>
        <v>0</v>
      </c>
    </row>
    <row r="143" spans="1:16" x14ac:dyDescent="0.2">
      <c r="A143" s="25" t="s">
        <v>122</v>
      </c>
      <c r="B143" s="47"/>
      <c r="C143" s="35"/>
      <c r="D143" s="63"/>
      <c r="E143" s="35"/>
      <c r="F143" s="15"/>
      <c r="G143" s="36">
        <f>'[1]NEW 5.2 '!C186</f>
        <v>360</v>
      </c>
      <c r="H143" s="52">
        <f t="shared" si="5"/>
        <v>0</v>
      </c>
      <c r="I143" s="36">
        <f>'[1]NEW 5.2 '!D186</f>
        <v>480</v>
      </c>
      <c r="J143" s="52">
        <f t="shared" si="6"/>
        <v>0</v>
      </c>
      <c r="K143" s="36">
        <f>'[1]NEW 5.2 '!E186</f>
        <v>480</v>
      </c>
      <c r="L143" s="52">
        <f t="shared" si="7"/>
        <v>0</v>
      </c>
      <c r="M143" s="36">
        <f>'[1]NEW 5.2 '!F186</f>
        <v>480</v>
      </c>
      <c r="N143" s="52">
        <f t="shared" si="8"/>
        <v>0</v>
      </c>
      <c r="O143" s="36">
        <f>'[1]NEW 5.2 '!G186</f>
        <v>480</v>
      </c>
      <c r="P143" s="52">
        <f t="shared" si="9"/>
        <v>0</v>
      </c>
    </row>
    <row r="144" spans="1:16" x14ac:dyDescent="0.2">
      <c r="A144" s="25" t="s">
        <v>123</v>
      </c>
      <c r="B144" s="47"/>
      <c r="C144" s="35"/>
      <c r="D144" s="63"/>
      <c r="E144" s="35"/>
      <c r="F144" s="15"/>
      <c r="G144" s="36">
        <f>'[1]NEW 5.2 '!C187</f>
        <v>180</v>
      </c>
      <c r="H144" s="52">
        <f t="shared" si="5"/>
        <v>0</v>
      </c>
      <c r="I144" s="36">
        <f>'[1]NEW 5.2 '!D187</f>
        <v>240</v>
      </c>
      <c r="J144" s="52">
        <f t="shared" si="6"/>
        <v>0</v>
      </c>
      <c r="K144" s="36">
        <f>'[1]NEW 5.2 '!E187</f>
        <v>240</v>
      </c>
      <c r="L144" s="52">
        <f t="shared" si="7"/>
        <v>0</v>
      </c>
      <c r="M144" s="36">
        <f>'[1]NEW 5.2 '!F187</f>
        <v>240</v>
      </c>
      <c r="N144" s="52">
        <f t="shared" si="8"/>
        <v>0</v>
      </c>
      <c r="O144" s="36">
        <f>'[1]NEW 5.2 '!G187</f>
        <v>240</v>
      </c>
      <c r="P144" s="52">
        <f t="shared" si="9"/>
        <v>0</v>
      </c>
    </row>
    <row r="145" spans="1:16" x14ac:dyDescent="0.2">
      <c r="A145" s="26" t="s">
        <v>124</v>
      </c>
      <c r="B145" s="47"/>
      <c r="C145" s="47"/>
      <c r="D145" s="63"/>
      <c r="E145" s="47"/>
      <c r="F145" s="15"/>
      <c r="G145" s="36">
        <f>'[1]NEW 5.2 '!C213</f>
        <v>1060</v>
      </c>
      <c r="H145" s="52">
        <f t="shared" si="5"/>
        <v>0</v>
      </c>
      <c r="I145" s="36">
        <f>'[1]NEW 5.2 '!D213</f>
        <v>1178</v>
      </c>
      <c r="J145" s="52">
        <f t="shared" si="6"/>
        <v>0</v>
      </c>
      <c r="K145" s="36">
        <f>'[1]NEW 5.2 '!E213</f>
        <v>1178</v>
      </c>
      <c r="L145" s="52">
        <f t="shared" si="7"/>
        <v>0</v>
      </c>
      <c r="M145" s="36">
        <f>'[1]NEW 5.2 '!F213</f>
        <v>1178</v>
      </c>
      <c r="N145" s="52">
        <f t="shared" si="8"/>
        <v>0</v>
      </c>
      <c r="O145" s="36">
        <f>'[1]NEW 5.2 '!G213</f>
        <v>1178</v>
      </c>
      <c r="P145" s="52">
        <f t="shared" si="9"/>
        <v>0</v>
      </c>
    </row>
    <row r="146" spans="1:16" x14ac:dyDescent="0.2">
      <c r="A146" s="26" t="s">
        <v>125</v>
      </c>
      <c r="B146" s="47"/>
      <c r="C146" s="47"/>
      <c r="D146" s="63"/>
      <c r="E146" s="47"/>
      <c r="F146" s="15"/>
      <c r="G146" s="36">
        <f>'[1]NEW 5.2 '!C196</f>
        <v>995</v>
      </c>
      <c r="H146" s="52">
        <f t="shared" si="5"/>
        <v>0</v>
      </c>
      <c r="I146" s="36">
        <f>'[1]NEW 5.2 '!D196</f>
        <v>1327</v>
      </c>
      <c r="J146" s="52">
        <f t="shared" si="6"/>
        <v>0</v>
      </c>
      <c r="K146" s="36">
        <f>'[1]NEW 5.2 '!E196</f>
        <v>1327</v>
      </c>
      <c r="L146" s="52">
        <f t="shared" si="7"/>
        <v>0</v>
      </c>
      <c r="M146" s="36">
        <f>'[1]NEW 5.2 '!F196</f>
        <v>1327</v>
      </c>
      <c r="N146" s="52">
        <f t="shared" si="8"/>
        <v>0</v>
      </c>
      <c r="O146" s="36">
        <f>'[1]NEW 5.2 '!G196</f>
        <v>1327</v>
      </c>
      <c r="P146" s="52">
        <f t="shared" si="9"/>
        <v>0</v>
      </c>
    </row>
    <row r="147" spans="1:16" x14ac:dyDescent="0.2">
      <c r="A147" s="26" t="s">
        <v>126</v>
      </c>
      <c r="B147" s="47"/>
      <c r="C147" s="35"/>
      <c r="D147" s="63"/>
      <c r="E147" s="35"/>
      <c r="F147" s="15"/>
      <c r="G147" s="66">
        <f>'[1]NEW 5.2 '!C206</f>
        <v>85040</v>
      </c>
      <c r="H147" s="52">
        <f>D147*G147</f>
        <v>0</v>
      </c>
      <c r="I147" s="36">
        <f>'[1]NEW 5.2 '!D206</f>
        <v>85040</v>
      </c>
      <c r="J147" s="52">
        <f>D147*I147</f>
        <v>0</v>
      </c>
      <c r="K147" s="36">
        <f>'[1]NEW 5.2 '!E206</f>
        <v>85040</v>
      </c>
      <c r="L147" s="52">
        <f>D147*K147</f>
        <v>0</v>
      </c>
      <c r="M147" s="36">
        <f>'[1]NEW 5.2 '!F206</f>
        <v>85040</v>
      </c>
      <c r="N147" s="52">
        <f>D147*M147</f>
        <v>0</v>
      </c>
      <c r="O147" s="36">
        <f>M147</f>
        <v>85040</v>
      </c>
      <c r="P147" s="52">
        <f>D147*O147</f>
        <v>0</v>
      </c>
    </row>
    <row r="148" spans="1:16" x14ac:dyDescent="0.2">
      <c r="A148" s="69" t="s">
        <v>127</v>
      </c>
      <c r="B148" s="47"/>
      <c r="C148" s="47"/>
      <c r="D148" s="63"/>
      <c r="E148" s="47"/>
      <c r="F148" s="15"/>
      <c r="G148" s="36">
        <f>'[1]NEW 5.2 '!C218</f>
        <v>3575</v>
      </c>
      <c r="H148" s="52">
        <f t="shared" si="5"/>
        <v>0</v>
      </c>
      <c r="I148" s="36">
        <f>'[1]NEW 5.2 '!D218</f>
        <v>3972</v>
      </c>
      <c r="J148" s="52">
        <f t="shared" si="6"/>
        <v>0</v>
      </c>
      <c r="K148" s="36">
        <f>'[1]NEW 5.2 '!E218</f>
        <v>3972</v>
      </c>
      <c r="L148" s="52">
        <f t="shared" si="7"/>
        <v>0</v>
      </c>
      <c r="M148" s="36">
        <f>'[1]NEW 5.2 '!F218</f>
        <v>3972</v>
      </c>
      <c r="N148" s="52">
        <f t="shared" si="8"/>
        <v>0</v>
      </c>
      <c r="O148" s="36">
        <f>'[1]NEW 5.2 '!G218</f>
        <v>3972</v>
      </c>
      <c r="P148" s="52">
        <f t="shared" si="9"/>
        <v>0</v>
      </c>
    </row>
    <row r="149" spans="1:16" ht="15" x14ac:dyDescent="0.25">
      <c r="A149" s="27" t="s">
        <v>128</v>
      </c>
      <c r="B149" s="35"/>
      <c r="C149" s="35"/>
      <c r="D149" s="15"/>
      <c r="E149" s="15"/>
      <c r="F149" s="52">
        <v>0</v>
      </c>
      <c r="G149" s="55"/>
      <c r="H149" s="52">
        <v>0</v>
      </c>
      <c r="I149" s="29"/>
      <c r="J149" s="52">
        <v>0</v>
      </c>
      <c r="K149" s="29"/>
      <c r="L149" s="52">
        <v>0</v>
      </c>
      <c r="M149" s="29"/>
      <c r="N149" s="52">
        <v>0</v>
      </c>
      <c r="O149" s="29"/>
      <c r="P149" s="52">
        <v>0</v>
      </c>
    </row>
    <row r="150" spans="1:16" s="70" customFormat="1" ht="15" x14ac:dyDescent="0.25">
      <c r="A150" s="27" t="s">
        <v>129</v>
      </c>
      <c r="B150" s="15"/>
      <c r="C150" s="15"/>
      <c r="D150" s="15"/>
      <c r="E150" s="15"/>
      <c r="F150" s="35"/>
      <c r="G150" s="15"/>
      <c r="H150" s="56">
        <f>SUM(H141:H149)</f>
        <v>0</v>
      </c>
      <c r="I150" s="15"/>
      <c r="J150" s="34">
        <f>SUM(J141:J149)</f>
        <v>0</v>
      </c>
      <c r="K150" s="15"/>
      <c r="L150" s="34">
        <f>SUM(L141:L149)</f>
        <v>0</v>
      </c>
      <c r="M150" s="15"/>
      <c r="N150" s="34">
        <f>SUM(N141:N149)</f>
        <v>0</v>
      </c>
      <c r="O150" s="15"/>
      <c r="P150" s="34">
        <f>SUM(P141:P149)</f>
        <v>0</v>
      </c>
    </row>
    <row r="151" spans="1:16" s="70" customFormat="1" ht="15" x14ac:dyDescent="0.25">
      <c r="A151" s="27" t="s">
        <v>31</v>
      </c>
      <c r="B151" s="15"/>
      <c r="C151" s="15"/>
      <c r="D151" s="15"/>
      <c r="E151" s="15"/>
      <c r="F151" s="35"/>
      <c r="G151" s="15"/>
      <c r="H151" s="57"/>
      <c r="I151" s="15"/>
      <c r="J151" s="57"/>
      <c r="K151" s="15"/>
      <c r="L151" s="57"/>
      <c r="M151" s="15"/>
      <c r="N151" s="57"/>
      <c r="O151" s="15"/>
      <c r="P151" s="57"/>
    </row>
    <row r="152" spans="1:16" ht="15" x14ac:dyDescent="0.25">
      <c r="A152" s="27" t="s">
        <v>130</v>
      </c>
      <c r="B152" s="15"/>
      <c r="C152" s="15"/>
      <c r="D152" s="15"/>
      <c r="E152" s="15"/>
      <c r="F152" s="35"/>
      <c r="G152" s="15"/>
      <c r="I152" s="15"/>
      <c r="J152" s="57"/>
      <c r="K152" s="15"/>
      <c r="L152" s="57">
        <f>L150/1780</f>
        <v>0</v>
      </c>
      <c r="M152" s="15"/>
      <c r="N152" s="57">
        <f>N150/1780</f>
        <v>0</v>
      </c>
      <c r="O152" s="15"/>
      <c r="P152" s="57">
        <f>P150/1780</f>
        <v>0</v>
      </c>
    </row>
    <row r="153" spans="1:16" ht="15" x14ac:dyDescent="0.25">
      <c r="A153" s="58" t="s">
        <v>34</v>
      </c>
      <c r="B153" s="59"/>
      <c r="C153" s="59"/>
      <c r="D153" s="59"/>
      <c r="E153" s="59"/>
      <c r="F153" s="60"/>
      <c r="G153" s="59"/>
      <c r="H153" s="62">
        <v>27.76</v>
      </c>
      <c r="I153" s="59"/>
      <c r="J153" s="62">
        <v>21.59</v>
      </c>
      <c r="K153" s="59"/>
      <c r="L153" s="61">
        <v>21.59</v>
      </c>
      <c r="M153" s="59"/>
      <c r="N153" s="61">
        <v>21.59</v>
      </c>
      <c r="O153" s="59"/>
      <c r="P153" s="61">
        <v>21.59</v>
      </c>
    </row>
    <row r="154" spans="1:16" ht="15" x14ac:dyDescent="0.25">
      <c r="A154" s="27" t="s">
        <v>35</v>
      </c>
      <c r="B154" s="15"/>
      <c r="C154" s="15"/>
      <c r="D154" s="15"/>
      <c r="E154" s="15"/>
      <c r="F154" s="35"/>
      <c r="G154" s="15"/>
      <c r="H154" s="34"/>
      <c r="I154" s="15"/>
      <c r="J154" s="34"/>
      <c r="K154" s="15"/>
      <c r="L154" s="34"/>
      <c r="M154" s="15"/>
      <c r="N154" s="34"/>
      <c r="O154" s="15"/>
      <c r="P154" s="34"/>
    </row>
    <row r="155" spans="1:16" x14ac:dyDescent="0.2">
      <c r="A155" s="37"/>
      <c r="B155" s="15"/>
      <c r="C155" s="15"/>
      <c r="D155" s="15"/>
      <c r="E155" s="15"/>
      <c r="F155" s="15"/>
      <c r="G155" s="15"/>
      <c r="H155" s="30"/>
      <c r="I155" s="30"/>
      <c r="J155" s="30"/>
      <c r="K155" s="30"/>
      <c r="L155" s="30"/>
      <c r="M155" s="30"/>
      <c r="N155" s="30"/>
      <c r="O155" s="30"/>
      <c r="P155" s="30"/>
    </row>
    <row r="156" spans="1:16" ht="45" customHeight="1" x14ac:dyDescent="0.3">
      <c r="A156" s="44" t="s">
        <v>131</v>
      </c>
      <c r="B156" s="45"/>
      <c r="C156" s="45"/>
      <c r="D156" s="45"/>
      <c r="E156" s="45"/>
      <c r="F156" s="45"/>
      <c r="G156" s="45"/>
      <c r="H156" s="45"/>
      <c r="I156" s="45"/>
      <c r="J156" s="45"/>
      <c r="K156" s="45"/>
      <c r="L156" s="45"/>
      <c r="M156" s="45"/>
      <c r="N156" s="45"/>
      <c r="O156" s="45"/>
      <c r="P156" s="46"/>
    </row>
    <row r="157" spans="1:16" ht="15" x14ac:dyDescent="0.25">
      <c r="A157" s="14" t="s">
        <v>132</v>
      </c>
      <c r="B157" s="15"/>
      <c r="C157" s="15"/>
      <c r="D157" s="15"/>
      <c r="E157" s="15"/>
      <c r="F157" s="15"/>
      <c r="G157" s="15"/>
      <c r="H157" s="30"/>
      <c r="I157" s="30"/>
      <c r="J157" s="30"/>
      <c r="K157" s="30"/>
      <c r="L157" s="30"/>
      <c r="M157" s="30"/>
      <c r="N157" s="30"/>
      <c r="O157" s="30"/>
      <c r="P157" s="30"/>
    </row>
    <row r="158" spans="1:16" x14ac:dyDescent="0.2">
      <c r="A158" s="26" t="s">
        <v>133</v>
      </c>
      <c r="B158" s="49"/>
      <c r="D158" s="15"/>
      <c r="E158" s="15"/>
      <c r="F158" s="15"/>
      <c r="G158" s="15"/>
      <c r="H158" s="48"/>
      <c r="I158" s="30"/>
      <c r="J158" s="48"/>
      <c r="K158" s="30"/>
      <c r="L158" s="48"/>
      <c r="M158" s="30"/>
      <c r="N158" s="48"/>
      <c r="O158" s="30"/>
      <c r="P158" s="48"/>
    </row>
    <row r="159" spans="1:16" x14ac:dyDescent="0.2">
      <c r="A159" s="26" t="s">
        <v>134</v>
      </c>
      <c r="B159" s="71"/>
      <c r="C159" s="71"/>
      <c r="D159" s="72"/>
      <c r="E159" s="71"/>
      <c r="F159" s="73"/>
      <c r="G159" s="51">
        <f>'[1]NEW 5.2 '!C223</f>
        <v>133448</v>
      </c>
      <c r="H159" s="52">
        <f>D159*G159</f>
        <v>0</v>
      </c>
      <c r="I159" s="51">
        <f>'[1]NEW 5.2 '!D223</f>
        <v>164737</v>
      </c>
      <c r="J159" s="52">
        <f>D159*I159</f>
        <v>0</v>
      </c>
      <c r="K159" s="51">
        <f>'[1]NEW 5.2 '!E223</f>
        <v>164501</v>
      </c>
      <c r="L159" s="52">
        <f>D159*K159</f>
        <v>0</v>
      </c>
      <c r="M159" s="51">
        <f>'[1]NEW 5.2 '!F223</f>
        <v>163732</v>
      </c>
      <c r="N159" s="52">
        <f>D159*M159</f>
        <v>0</v>
      </c>
      <c r="O159" s="51">
        <f>'[1]NEW 5.2 '!G223</f>
        <v>163715</v>
      </c>
      <c r="P159" s="52">
        <f>D159*O159</f>
        <v>0</v>
      </c>
    </row>
    <row r="160" spans="1:16" x14ac:dyDescent="0.2">
      <c r="A160" s="26" t="s">
        <v>135</v>
      </c>
      <c r="B160" s="71"/>
      <c r="C160" s="71"/>
      <c r="D160" s="72"/>
      <c r="E160" s="71"/>
      <c r="F160" s="73"/>
      <c r="G160" s="51">
        <f>'[1]NEW 5.2 '!C224</f>
        <v>8042</v>
      </c>
      <c r="H160" s="52">
        <f>D160*G160</f>
        <v>0</v>
      </c>
      <c r="I160" s="51">
        <f>'[1]NEW 5.2 '!D224</f>
        <v>9448</v>
      </c>
      <c r="J160" s="52">
        <f>D160*I160</f>
        <v>0</v>
      </c>
      <c r="K160" s="51">
        <f>'[1]NEW 5.2 '!E224</f>
        <v>9435</v>
      </c>
      <c r="L160" s="52">
        <f>D160*K160</f>
        <v>0</v>
      </c>
      <c r="M160" s="51">
        <f>'[1]NEW 5.2 '!F224</f>
        <v>9391</v>
      </c>
      <c r="N160" s="52">
        <f>D160*M160</f>
        <v>0</v>
      </c>
      <c r="O160" s="51">
        <f>'[1]NEW 5.2 '!G224</f>
        <v>9390</v>
      </c>
      <c r="P160" s="52">
        <f>D160*O160</f>
        <v>0</v>
      </c>
    </row>
    <row r="161" spans="1:16" x14ac:dyDescent="0.2">
      <c r="A161" s="26" t="s">
        <v>136</v>
      </c>
      <c r="B161" s="71"/>
      <c r="C161" s="47"/>
      <c r="D161" s="72"/>
      <c r="E161" s="47"/>
      <c r="F161" s="15"/>
      <c r="G161" s="51">
        <f>'[1]NEW 5.2 '!C225</f>
        <v>5547</v>
      </c>
      <c r="H161" s="52">
        <f>D161*G161</f>
        <v>0</v>
      </c>
      <c r="I161" s="51">
        <f>'[1]NEW 5.2 '!D225</f>
        <v>6003</v>
      </c>
      <c r="J161" s="52">
        <f>D161*I161</f>
        <v>0</v>
      </c>
      <c r="K161" s="51">
        <f>'[1]NEW 5.2 '!E225</f>
        <v>5992</v>
      </c>
      <c r="L161" s="52">
        <f>D161*K161</f>
        <v>0</v>
      </c>
      <c r="M161" s="51">
        <f>'[1]NEW 5.2 '!F225</f>
        <v>5965</v>
      </c>
      <c r="N161" s="52">
        <f>D161*M161</f>
        <v>0</v>
      </c>
      <c r="O161" s="51">
        <f>'[1]NEW 5.2 '!G225</f>
        <v>5965</v>
      </c>
      <c r="P161" s="52">
        <f>D161*O161</f>
        <v>0</v>
      </c>
    </row>
    <row r="162" spans="1:16" x14ac:dyDescent="0.2">
      <c r="A162" s="26" t="s">
        <v>137</v>
      </c>
      <c r="B162" s="71"/>
      <c r="C162" s="47"/>
      <c r="D162" s="72"/>
      <c r="E162" s="47"/>
      <c r="F162" s="15"/>
      <c r="G162" s="51">
        <f>'[1]NEW 5.2 '!C226</f>
        <v>530</v>
      </c>
      <c r="H162" s="52">
        <f>D162*G162</f>
        <v>0</v>
      </c>
      <c r="I162" s="51">
        <f>'[1]NEW 5.2 '!D226</f>
        <v>570</v>
      </c>
      <c r="J162" s="52">
        <f>D162*I162</f>
        <v>0</v>
      </c>
      <c r="K162" s="51">
        <f>'[1]NEW 5.2 '!E226</f>
        <v>570</v>
      </c>
      <c r="L162" s="52">
        <f>D162*K162</f>
        <v>0</v>
      </c>
      <c r="M162" s="51">
        <f>'[1]NEW 5.2 '!F226</f>
        <v>566</v>
      </c>
      <c r="N162" s="52">
        <f>D162*M162</f>
        <v>0</v>
      </c>
      <c r="O162" s="51">
        <f>'[1]NEW 5.2 '!G226</f>
        <v>566</v>
      </c>
      <c r="P162" s="52">
        <f>D162*O162</f>
        <v>0</v>
      </c>
    </row>
    <row r="163" spans="1:16" x14ac:dyDescent="0.2">
      <c r="A163" s="26" t="s">
        <v>138</v>
      </c>
      <c r="B163" s="71"/>
      <c r="C163" s="47"/>
      <c r="D163" s="63"/>
      <c r="E163" s="47"/>
      <c r="F163" s="15"/>
      <c r="G163" s="51">
        <f>'[1]NEW 5.2 '!C231</f>
        <v>4450.4577118941097</v>
      </c>
      <c r="H163" s="52">
        <f>D163*G163</f>
        <v>0</v>
      </c>
      <c r="I163" s="53">
        <f>'[1]NEW 5.2 '!D231</f>
        <v>5822.0476918953464</v>
      </c>
      <c r="J163" s="52">
        <f>D163*I163</f>
        <v>0</v>
      </c>
      <c r="K163" s="53">
        <f>'[1]NEW 5.2 '!E231</f>
        <v>5813.6794342617986</v>
      </c>
      <c r="L163" s="52">
        <f>D163*K163</f>
        <v>0</v>
      </c>
      <c r="M163" s="53">
        <f>'[1]NEW 5.2 '!F231</f>
        <v>5786.5065336164771</v>
      </c>
      <c r="N163" s="52">
        <f>D163*M163</f>
        <v>0</v>
      </c>
      <c r="O163" s="53">
        <f>'[1]NEW 5.2 '!G231</f>
        <v>5785.9320536874011</v>
      </c>
      <c r="P163" s="52">
        <f>D163*O163</f>
        <v>0</v>
      </c>
    </row>
    <row r="164" spans="1:16" x14ac:dyDescent="0.2">
      <c r="A164" s="26" t="s">
        <v>139</v>
      </c>
      <c r="B164" s="47"/>
      <c r="C164" s="47"/>
      <c r="D164" s="63"/>
      <c r="E164" s="47"/>
      <c r="F164" s="15"/>
      <c r="G164" s="51"/>
      <c r="H164" s="52">
        <v>0</v>
      </c>
      <c r="I164" s="53"/>
      <c r="J164" s="52">
        <v>0</v>
      </c>
      <c r="K164" s="53"/>
      <c r="L164" s="52">
        <v>0</v>
      </c>
      <c r="M164" s="53"/>
      <c r="N164" s="52">
        <v>0</v>
      </c>
      <c r="O164" s="53"/>
      <c r="P164" s="52">
        <v>0</v>
      </c>
    </row>
    <row r="165" spans="1:16" x14ac:dyDescent="0.2">
      <c r="A165" s="26" t="s">
        <v>139</v>
      </c>
      <c r="B165" s="47"/>
      <c r="C165" s="47"/>
      <c r="D165" s="63"/>
      <c r="E165" s="47"/>
      <c r="F165" s="15"/>
      <c r="G165" s="51"/>
      <c r="H165" s="52">
        <v>0</v>
      </c>
      <c r="I165" s="53"/>
      <c r="J165" s="52">
        <v>0</v>
      </c>
      <c r="K165" s="53"/>
      <c r="L165" s="52">
        <v>0</v>
      </c>
      <c r="M165" s="53"/>
      <c r="N165" s="52">
        <v>0</v>
      </c>
      <c r="O165" s="53"/>
      <c r="P165" s="52">
        <v>0</v>
      </c>
    </row>
    <row r="166" spans="1:16" x14ac:dyDescent="0.2">
      <c r="A166" s="26" t="s">
        <v>139</v>
      </c>
      <c r="B166" s="47"/>
      <c r="C166" s="47"/>
      <c r="D166" s="63"/>
      <c r="E166" s="47"/>
      <c r="F166" s="15"/>
      <c r="G166" s="51"/>
      <c r="H166" s="52">
        <v>0</v>
      </c>
      <c r="I166" s="53"/>
      <c r="J166" s="52">
        <v>0</v>
      </c>
      <c r="K166" s="53"/>
      <c r="L166" s="52">
        <v>0</v>
      </c>
      <c r="M166" s="53"/>
      <c r="N166" s="52">
        <v>0</v>
      </c>
      <c r="O166" s="53"/>
      <c r="P166" s="52">
        <v>0</v>
      </c>
    </row>
    <row r="167" spans="1:16" x14ac:dyDescent="0.2">
      <c r="A167" s="26" t="s">
        <v>140</v>
      </c>
      <c r="B167" s="54"/>
      <c r="C167" s="47"/>
      <c r="D167" s="63"/>
      <c r="E167" s="47"/>
      <c r="F167" s="15"/>
      <c r="G167" s="51"/>
      <c r="H167" s="52">
        <v>0</v>
      </c>
      <c r="I167" s="53"/>
      <c r="J167" s="52">
        <v>0</v>
      </c>
      <c r="K167" s="53"/>
      <c r="L167" s="52">
        <v>0</v>
      </c>
      <c r="M167" s="53"/>
      <c r="N167" s="52">
        <v>0</v>
      </c>
      <c r="O167" s="53"/>
      <c r="P167" s="52">
        <v>0</v>
      </c>
    </row>
    <row r="168" spans="1:16" ht="15" x14ac:dyDescent="0.25">
      <c r="A168" s="27" t="s">
        <v>141</v>
      </c>
      <c r="B168" s="54"/>
      <c r="C168" s="35"/>
      <c r="D168" s="15"/>
      <c r="E168" s="15"/>
      <c r="F168" s="52">
        <v>0</v>
      </c>
      <c r="G168" s="15"/>
      <c r="H168" s="52">
        <v>0</v>
      </c>
      <c r="I168" s="15"/>
      <c r="J168" s="52">
        <v>0</v>
      </c>
      <c r="K168" s="15"/>
      <c r="L168" s="52">
        <v>0</v>
      </c>
      <c r="M168" s="15"/>
      <c r="N168" s="52">
        <v>0</v>
      </c>
      <c r="O168" s="15"/>
      <c r="P168" s="52">
        <v>0</v>
      </c>
    </row>
    <row r="169" spans="1:16" ht="15" x14ac:dyDescent="0.25">
      <c r="A169" s="27" t="s">
        <v>142</v>
      </c>
      <c r="B169" s="15"/>
      <c r="C169" s="15"/>
      <c r="D169" s="15"/>
      <c r="E169" s="15"/>
      <c r="F169" s="35"/>
      <c r="G169" s="15"/>
      <c r="H169" s="56"/>
      <c r="I169" s="15"/>
      <c r="J169" s="56">
        <v>0</v>
      </c>
      <c r="K169" s="15"/>
      <c r="L169" s="56">
        <v>0</v>
      </c>
      <c r="M169" s="15"/>
      <c r="N169" s="56">
        <f>SUM(N159:N168)</f>
        <v>0</v>
      </c>
      <c r="O169" s="15"/>
      <c r="P169" s="56">
        <f>SUM(P159:P168)</f>
        <v>0</v>
      </c>
    </row>
    <row r="170" spans="1:16" ht="15" x14ac:dyDescent="0.25">
      <c r="A170" s="27" t="s">
        <v>31</v>
      </c>
      <c r="B170" s="15"/>
      <c r="C170" s="15"/>
      <c r="D170" s="15"/>
      <c r="E170" s="15"/>
      <c r="F170" s="35"/>
      <c r="G170" s="15"/>
      <c r="H170" s="57"/>
      <c r="I170" s="15"/>
      <c r="J170" s="57"/>
      <c r="K170" s="15"/>
      <c r="L170" s="57"/>
      <c r="M170" s="15"/>
      <c r="N170" s="57"/>
      <c r="O170" s="15"/>
      <c r="P170" s="57"/>
    </row>
    <row r="171" spans="1:16" ht="15" x14ac:dyDescent="0.25">
      <c r="A171" s="27" t="s">
        <v>143</v>
      </c>
      <c r="B171" s="15"/>
      <c r="C171" s="15"/>
      <c r="D171" s="15"/>
      <c r="E171" s="15"/>
      <c r="F171" s="35"/>
      <c r="G171" s="15"/>
      <c r="H171" s="57">
        <f>H169/1335</f>
        <v>0</v>
      </c>
      <c r="I171" s="15"/>
      <c r="J171" s="57">
        <f>J169/1780</f>
        <v>0</v>
      </c>
      <c r="K171" s="15"/>
      <c r="L171" s="57">
        <f>L169/1780</f>
        <v>0</v>
      </c>
      <c r="M171" s="15"/>
      <c r="N171" s="57">
        <f>N169/1780</f>
        <v>0</v>
      </c>
      <c r="O171" s="15"/>
      <c r="P171" s="57">
        <f>P169/1780</f>
        <v>0</v>
      </c>
    </row>
    <row r="172" spans="1:16" ht="15" x14ac:dyDescent="0.25">
      <c r="A172" s="58" t="s">
        <v>34</v>
      </c>
      <c r="B172" s="59"/>
      <c r="C172" s="59"/>
      <c r="D172" s="59"/>
      <c r="E172" s="59"/>
      <c r="F172" s="60"/>
      <c r="G172" s="59"/>
      <c r="H172" s="61">
        <v>20.23</v>
      </c>
      <c r="I172" s="59"/>
      <c r="J172" s="61">
        <v>19.54</v>
      </c>
      <c r="K172" s="59"/>
      <c r="L172" s="61">
        <v>19.53</v>
      </c>
      <c r="M172" s="59"/>
      <c r="N172" s="61">
        <v>19.5</v>
      </c>
      <c r="O172" s="59"/>
      <c r="P172" s="61">
        <v>19.5</v>
      </c>
    </row>
    <row r="173" spans="1:16" ht="15" x14ac:dyDescent="0.25">
      <c r="A173" s="27" t="s">
        <v>35</v>
      </c>
      <c r="B173" s="15"/>
      <c r="C173" s="15"/>
      <c r="D173" s="15"/>
      <c r="E173" s="15"/>
      <c r="F173" s="35"/>
      <c r="G173" s="15"/>
      <c r="H173" s="34"/>
      <c r="I173" s="15"/>
      <c r="J173" s="34"/>
      <c r="K173" s="15"/>
      <c r="L173" s="34"/>
      <c r="M173" s="15"/>
      <c r="N173" s="34"/>
      <c r="O173" s="15"/>
      <c r="P173" s="34"/>
    </row>
    <row r="174" spans="1:16" x14ac:dyDescent="0.2">
      <c r="A174" s="37"/>
      <c r="B174" s="15"/>
      <c r="C174" s="15"/>
      <c r="D174" s="15"/>
      <c r="E174" s="15"/>
      <c r="F174" s="15"/>
      <c r="G174" s="15"/>
      <c r="H174" s="30"/>
      <c r="I174" s="30"/>
      <c r="J174" s="30"/>
      <c r="K174" s="30"/>
      <c r="L174" s="30"/>
      <c r="M174" s="30"/>
      <c r="N174" s="30"/>
      <c r="O174" s="30"/>
      <c r="P174" s="30"/>
    </row>
    <row r="175" spans="1:16" ht="15" x14ac:dyDescent="0.25">
      <c r="A175" s="14" t="s">
        <v>144</v>
      </c>
      <c r="B175" s="15"/>
      <c r="C175" s="15"/>
      <c r="D175" s="15"/>
      <c r="E175" s="15"/>
      <c r="F175" s="15"/>
      <c r="G175" s="15"/>
      <c r="H175" s="30"/>
      <c r="I175" s="30"/>
      <c r="J175" s="30"/>
      <c r="K175" s="30"/>
      <c r="L175" s="30"/>
      <c r="M175" s="30"/>
      <c r="N175" s="30"/>
      <c r="O175" s="30"/>
      <c r="P175" s="30"/>
    </row>
    <row r="176" spans="1:16" x14ac:dyDescent="0.2">
      <c r="A176" s="21" t="s">
        <v>145</v>
      </c>
      <c r="B176" s="54"/>
      <c r="C176" s="47"/>
      <c r="D176" s="63"/>
      <c r="E176" s="47"/>
      <c r="F176" s="15"/>
      <c r="G176" s="53">
        <f>'[1]NEW 5.2 '!C245</f>
        <v>1837</v>
      </c>
      <c r="H176" s="52">
        <f>D176*G176</f>
        <v>0</v>
      </c>
      <c r="I176" s="53">
        <f>'[1]NEW 5.2 '!D245</f>
        <v>2466.8331776270225</v>
      </c>
      <c r="J176" s="52">
        <f>D176*I176</f>
        <v>0</v>
      </c>
      <c r="K176" s="53">
        <f>'[1]NEW 5.2 '!E245</f>
        <v>2475.1707807020066</v>
      </c>
      <c r="L176" s="52">
        <f>D176*K176</f>
        <v>0</v>
      </c>
      <c r="M176" s="53">
        <f>'[1]NEW 5.2 '!F245</f>
        <v>2463.6021956606064</v>
      </c>
      <c r="N176" s="52">
        <f>D176*M176</f>
        <v>0</v>
      </c>
      <c r="O176" s="53">
        <f>'[1]NEW 5.2 '!G245</f>
        <v>2451.5289356123967</v>
      </c>
      <c r="P176" s="52">
        <f>D176*O176</f>
        <v>0</v>
      </c>
    </row>
    <row r="177" spans="1:16" x14ac:dyDescent="0.2">
      <c r="A177" s="21" t="s">
        <v>146</v>
      </c>
      <c r="B177" s="54"/>
      <c r="C177" s="47"/>
      <c r="D177" s="63"/>
      <c r="E177" s="47"/>
      <c r="F177" s="15"/>
      <c r="G177" s="53">
        <f>'[1]NEW 5.2 '!C246</f>
        <v>23582</v>
      </c>
      <c r="H177" s="52">
        <f t="shared" ref="H177:H189" si="10">D177*G177</f>
        <v>0</v>
      </c>
      <c r="I177" s="53">
        <f>'[1]NEW 5.2 '!D246</f>
        <v>31657.893886126705</v>
      </c>
      <c r="J177" s="52">
        <f t="shared" ref="J177:J189" si="11">D177*I177</f>
        <v>0</v>
      </c>
      <c r="K177" s="53">
        <f>'[1]NEW 5.2 '!E246</f>
        <v>31764.893806431974</v>
      </c>
      <c r="L177" s="52">
        <f t="shared" ref="L177:L189" si="12">D177*K177</f>
        <v>0</v>
      </c>
      <c r="M177" s="53">
        <f>'[1]NEW 5.2 '!F246</f>
        <v>31616.429353717918</v>
      </c>
      <c r="N177" s="52">
        <f t="shared" ref="N177:N189" si="13">D177*M177</f>
        <v>0</v>
      </c>
      <c r="O177" s="53">
        <f>'[1]NEW 5.2 '!G246</f>
        <v>31461.48819720505</v>
      </c>
      <c r="P177" s="52">
        <f t="shared" ref="P177:P189" si="14">D177*O177</f>
        <v>0</v>
      </c>
    </row>
    <row r="178" spans="1:16" x14ac:dyDescent="0.2">
      <c r="A178" s="21" t="s">
        <v>147</v>
      </c>
      <c r="B178" s="54"/>
      <c r="C178" s="47"/>
      <c r="D178" s="63"/>
      <c r="E178" s="47"/>
      <c r="F178" s="15"/>
      <c r="G178" s="53">
        <f>'[1]NEW 5.2 '!C247</f>
        <v>6382</v>
      </c>
      <c r="H178" s="52">
        <f t="shared" si="10"/>
        <v>0</v>
      </c>
      <c r="I178" s="53">
        <f>'[1]NEW 5.2 '!D247</f>
        <v>8568.0452700626975</v>
      </c>
      <c r="J178" s="52">
        <f t="shared" si="11"/>
        <v>0</v>
      </c>
      <c r="K178" s="53">
        <f>'[1]NEW 5.2 '!E247</f>
        <v>8597.0042451722311</v>
      </c>
      <c r="L178" s="52">
        <f t="shared" si="12"/>
        <v>0</v>
      </c>
      <c r="M178" s="53">
        <f>'[1]NEW 5.2 '!F247</f>
        <v>8556.8231087888489</v>
      </c>
      <c r="N178" s="52">
        <f t="shared" si="13"/>
        <v>0</v>
      </c>
      <c r="O178" s="53">
        <f>'[1]NEW 5.2 '!G247</f>
        <v>8514.8890860148349</v>
      </c>
      <c r="P178" s="52">
        <f t="shared" si="14"/>
        <v>0</v>
      </c>
    </row>
    <row r="179" spans="1:16" x14ac:dyDescent="0.2">
      <c r="A179" s="21" t="s">
        <v>148</v>
      </c>
      <c r="B179" s="54"/>
      <c r="C179" s="47"/>
      <c r="D179" s="63"/>
      <c r="E179" s="47"/>
      <c r="F179" s="15"/>
      <c r="G179" s="53">
        <f>'[1]NEW 5.2 '!C248</f>
        <v>876</v>
      </c>
      <c r="H179" s="52">
        <f t="shared" si="10"/>
        <v>0</v>
      </c>
      <c r="I179" s="53">
        <f>'[1]NEW 5.2 '!D248</f>
        <v>1176.0062135380172</v>
      </c>
      <c r="J179" s="52">
        <f t="shared" si="11"/>
        <v>0</v>
      </c>
      <c r="K179" s="53">
        <f>'[1]NEW 5.2 '!E248</f>
        <v>1179.9809748275611</v>
      </c>
      <c r="L179" s="52">
        <f t="shared" si="12"/>
        <v>0</v>
      </c>
      <c r="M179" s="53">
        <f>'[1]NEW 5.2 '!F248</f>
        <v>1174.4659168925871</v>
      </c>
      <c r="N179" s="52">
        <f t="shared" si="13"/>
        <v>0</v>
      </c>
      <c r="O179" s="53">
        <f>'[1]NEW 5.2 '!G248</f>
        <v>1168.7102667079187</v>
      </c>
      <c r="P179" s="52">
        <f t="shared" si="14"/>
        <v>0</v>
      </c>
    </row>
    <row r="180" spans="1:16" x14ac:dyDescent="0.2">
      <c r="A180" s="21" t="s">
        <v>149</v>
      </c>
      <c r="B180" s="54"/>
      <c r="C180" s="47"/>
      <c r="D180" s="63"/>
      <c r="E180" s="47"/>
      <c r="F180" s="15"/>
      <c r="G180" s="53">
        <f>'[1]NEW 5.2 '!C249</f>
        <v>471</v>
      </c>
      <c r="H180" s="52">
        <f t="shared" si="10"/>
        <v>0</v>
      </c>
      <c r="I180" s="53">
        <f>'[1]NEW 5.2 '!D249</f>
        <v>633.32708724966187</v>
      </c>
      <c r="J180" s="52">
        <f t="shared" si="11"/>
        <v>0</v>
      </c>
      <c r="K180" s="53">
        <f>'[1]NEW 5.2 '!E249</f>
        <v>635.46765756386651</v>
      </c>
      <c r="L180" s="52">
        <f t="shared" si="12"/>
        <v>0</v>
      </c>
      <c r="M180" s="53">
        <f>'[1]NEW 5.2 '!F249</f>
        <v>632.49757497606959</v>
      </c>
      <c r="N180" s="52">
        <f t="shared" si="13"/>
        <v>0</v>
      </c>
      <c r="O180" s="53">
        <f>'[1]NEW 5.2 '!G249</f>
        <v>629.39792369470649</v>
      </c>
      <c r="P180" s="52">
        <f t="shared" si="14"/>
        <v>0</v>
      </c>
    </row>
    <row r="181" spans="1:16" ht="30.6" customHeight="1" x14ac:dyDescent="0.2">
      <c r="A181" s="21" t="s">
        <v>150</v>
      </c>
      <c r="B181" s="54"/>
      <c r="C181" s="47"/>
      <c r="D181" s="63"/>
      <c r="E181" s="47"/>
      <c r="F181" s="15"/>
      <c r="G181" s="53">
        <f>'[1]NEW 5.2 '!C250</f>
        <v>505</v>
      </c>
      <c r="H181" s="52">
        <f t="shared" si="10"/>
        <v>0</v>
      </c>
      <c r="I181" s="53">
        <f>'[1]NEW 5.2 '!D250</f>
        <v>679.25538747005726</v>
      </c>
      <c r="J181" s="52">
        <f t="shared" si="11"/>
        <v>0</v>
      </c>
      <c r="K181" s="53">
        <f>'[1]NEW 5.2 '!E250</f>
        <v>681.55118998262014</v>
      </c>
      <c r="L181" s="52">
        <f t="shared" si="12"/>
        <v>0</v>
      </c>
      <c r="M181" s="53">
        <f>'[1]NEW 5.2 '!F250</f>
        <v>678.36571972624256</v>
      </c>
      <c r="N181" s="52">
        <f t="shared" si="13"/>
        <v>0</v>
      </c>
      <c r="O181" s="53">
        <f>'[1]NEW 5.2 '!G250</f>
        <v>675.04128457333024</v>
      </c>
      <c r="P181" s="52">
        <f t="shared" si="14"/>
        <v>0</v>
      </c>
    </row>
    <row r="182" spans="1:16" x14ac:dyDescent="0.2">
      <c r="A182" s="26" t="s">
        <v>151</v>
      </c>
      <c r="B182" s="54"/>
      <c r="C182" s="47"/>
      <c r="D182" s="63"/>
      <c r="E182" s="47"/>
      <c r="F182" s="15"/>
      <c r="G182" s="51">
        <f>'[1]NEW 5.2 '!C256</f>
        <v>30872.25</v>
      </c>
      <c r="H182" s="52">
        <f t="shared" si="10"/>
        <v>0</v>
      </c>
      <c r="I182" s="53">
        <f>'[1]NEW 5.2 '!D256</f>
        <v>41445.866417481309</v>
      </c>
      <c r="J182" s="52">
        <f t="shared" si="11"/>
        <v>0</v>
      </c>
      <c r="K182" s="53">
        <f>'[1]NEW 5.2 '!E256</f>
        <v>41386.25153839522</v>
      </c>
      <c r="L182" s="52">
        <f t="shared" si="12"/>
        <v>0</v>
      </c>
      <c r="M182" s="53">
        <f>'[1]NEW 5.2 '!F256</f>
        <v>41192.818271406308</v>
      </c>
      <c r="N182" s="52">
        <f t="shared" si="13"/>
        <v>0</v>
      </c>
      <c r="O182" s="53">
        <f>'[1]NEW 5.2 '!G256</f>
        <v>41188.736111341532</v>
      </c>
      <c r="P182" s="52">
        <f t="shared" si="14"/>
        <v>0</v>
      </c>
    </row>
    <row r="183" spans="1:16" x14ac:dyDescent="0.2">
      <c r="A183" s="20" t="s">
        <v>152</v>
      </c>
      <c r="B183" s="47"/>
      <c r="C183" s="47"/>
      <c r="D183" s="63"/>
      <c r="E183" s="47"/>
      <c r="F183" s="15"/>
      <c r="G183" s="51">
        <f>'[1]NEW 5.2 '!C262</f>
        <v>6</v>
      </c>
      <c r="H183" s="52">
        <f t="shared" si="10"/>
        <v>0</v>
      </c>
      <c r="I183" s="53">
        <f>'[1]NEW 5.2 '!D262</f>
        <v>8</v>
      </c>
      <c r="J183" s="52">
        <f t="shared" si="11"/>
        <v>0</v>
      </c>
      <c r="K183" s="53">
        <f>'[1]NEW 5.2 '!E262</f>
        <v>8</v>
      </c>
      <c r="L183" s="52">
        <f t="shared" si="12"/>
        <v>0</v>
      </c>
      <c r="M183" s="53">
        <f>'[1]NEW 5.2 '!F262</f>
        <v>8</v>
      </c>
      <c r="N183" s="52">
        <f t="shared" si="13"/>
        <v>0</v>
      </c>
      <c r="O183" s="53">
        <f>'[1]NEW 5.2 '!G262</f>
        <v>8</v>
      </c>
      <c r="P183" s="52">
        <f t="shared" si="14"/>
        <v>0</v>
      </c>
    </row>
    <row r="184" spans="1:16" x14ac:dyDescent="0.2">
      <c r="A184" s="20" t="s">
        <v>153</v>
      </c>
      <c r="B184" s="47"/>
      <c r="C184" s="47"/>
      <c r="D184" s="63"/>
      <c r="E184" s="47"/>
      <c r="F184" s="15"/>
      <c r="G184" s="51">
        <f>'[1]NEW 5.2 '!C263</f>
        <v>770</v>
      </c>
      <c r="H184" s="52">
        <f t="shared" si="10"/>
        <v>0</v>
      </c>
      <c r="I184" s="53">
        <f>'[1]NEW 5.2 '!D263</f>
        <v>1026</v>
      </c>
      <c r="J184" s="52">
        <f t="shared" si="11"/>
        <v>0</v>
      </c>
      <c r="K184" s="53">
        <f>'[1]NEW 5.2 '!E263</f>
        <v>1026</v>
      </c>
      <c r="L184" s="52">
        <f t="shared" si="12"/>
        <v>0</v>
      </c>
      <c r="M184" s="53">
        <f>'[1]NEW 5.2 '!F263</f>
        <v>1026</v>
      </c>
      <c r="N184" s="52">
        <f t="shared" si="13"/>
        <v>0</v>
      </c>
      <c r="O184" s="53">
        <f>'[1]NEW 5.2 '!G263</f>
        <v>1026</v>
      </c>
      <c r="P184" s="52">
        <f t="shared" si="14"/>
        <v>0</v>
      </c>
    </row>
    <row r="185" spans="1:16" x14ac:dyDescent="0.2">
      <c r="A185" s="20" t="s">
        <v>154</v>
      </c>
      <c r="B185" s="47"/>
      <c r="C185" s="47"/>
      <c r="D185" s="63"/>
      <c r="E185" s="47"/>
      <c r="F185" s="15"/>
      <c r="G185" s="51">
        <f>'[1]NEW 5.2 '!C264</f>
        <v>620</v>
      </c>
      <c r="H185" s="52">
        <f t="shared" si="10"/>
        <v>0</v>
      </c>
      <c r="I185" s="53">
        <f>'[1]NEW 5.2 '!D264</f>
        <v>826</v>
      </c>
      <c r="J185" s="52">
        <f t="shared" si="11"/>
        <v>0</v>
      </c>
      <c r="K185" s="53">
        <f>'[1]NEW 5.2 '!E264</f>
        <v>826</v>
      </c>
      <c r="L185" s="52">
        <f t="shared" si="12"/>
        <v>0</v>
      </c>
      <c r="M185" s="53">
        <f>'[1]NEW 5.2 '!F264</f>
        <v>826</v>
      </c>
      <c r="N185" s="52">
        <f t="shared" si="13"/>
        <v>0</v>
      </c>
      <c r="O185" s="53">
        <f>'[1]NEW 5.2 '!G264</f>
        <v>826</v>
      </c>
      <c r="P185" s="52">
        <f t="shared" si="14"/>
        <v>0</v>
      </c>
    </row>
    <row r="186" spans="1:16" x14ac:dyDescent="0.2">
      <c r="A186" s="20" t="s">
        <v>155</v>
      </c>
      <c r="B186" s="47"/>
      <c r="C186" s="47"/>
      <c r="D186" s="63"/>
      <c r="E186" s="47"/>
      <c r="F186" s="15"/>
      <c r="G186" s="51">
        <f>'[1]NEW 5.2 '!C265</f>
        <v>249</v>
      </c>
      <c r="H186" s="52">
        <f t="shared" si="10"/>
        <v>0</v>
      </c>
      <c r="I186" s="53">
        <f>'[1]NEW 5.2 '!D265</f>
        <v>332</v>
      </c>
      <c r="J186" s="52">
        <f t="shared" si="11"/>
        <v>0</v>
      </c>
      <c r="K186" s="53">
        <f>'[1]NEW 5.2 '!E265</f>
        <v>332</v>
      </c>
      <c r="L186" s="52">
        <f t="shared" si="12"/>
        <v>0</v>
      </c>
      <c r="M186" s="53">
        <f>'[1]NEW 5.2 '!F265</f>
        <v>332</v>
      </c>
      <c r="N186" s="52">
        <f t="shared" si="13"/>
        <v>0</v>
      </c>
      <c r="O186" s="53">
        <f>'[1]NEW 5.2 '!G265</f>
        <v>332</v>
      </c>
      <c r="P186" s="52">
        <f t="shared" si="14"/>
        <v>0</v>
      </c>
    </row>
    <row r="187" spans="1:16" x14ac:dyDescent="0.2">
      <c r="A187" s="20" t="s">
        <v>156</v>
      </c>
      <c r="B187" s="47"/>
      <c r="C187" s="47"/>
      <c r="D187" s="63"/>
      <c r="E187" s="47"/>
      <c r="F187" s="15"/>
      <c r="G187" s="51">
        <f>'[1]NEW 5.2 '!C266</f>
        <v>299</v>
      </c>
      <c r="H187" s="52">
        <f t="shared" si="10"/>
        <v>0</v>
      </c>
      <c r="I187" s="53">
        <f>'[1]NEW 5.2 '!D266</f>
        <v>398</v>
      </c>
      <c r="J187" s="52">
        <f t="shared" si="11"/>
        <v>0</v>
      </c>
      <c r="K187" s="53">
        <f>'[1]NEW 5.2 '!E266</f>
        <v>398</v>
      </c>
      <c r="L187" s="52">
        <f t="shared" si="12"/>
        <v>0</v>
      </c>
      <c r="M187" s="53">
        <f>'[1]NEW 5.2 '!F266</f>
        <v>398</v>
      </c>
      <c r="N187" s="52">
        <f t="shared" si="13"/>
        <v>0</v>
      </c>
      <c r="O187" s="53">
        <f>'[1]NEW 5.2 '!G266</f>
        <v>398</v>
      </c>
      <c r="P187" s="52">
        <f t="shared" si="14"/>
        <v>0</v>
      </c>
    </row>
    <row r="188" spans="1:16" x14ac:dyDescent="0.2">
      <c r="A188" s="21" t="s">
        <v>157</v>
      </c>
      <c r="B188" s="47"/>
      <c r="C188" s="47"/>
      <c r="D188" s="63"/>
      <c r="E188" s="47"/>
      <c r="F188" s="15"/>
      <c r="G188" s="51">
        <v>0</v>
      </c>
      <c r="H188" s="52">
        <f t="shared" si="10"/>
        <v>0</v>
      </c>
      <c r="I188" s="53">
        <v>0</v>
      </c>
      <c r="J188" s="52">
        <f t="shared" si="11"/>
        <v>0</v>
      </c>
      <c r="K188" s="53">
        <v>0</v>
      </c>
      <c r="L188" s="52">
        <f t="shared" si="12"/>
        <v>0</v>
      </c>
      <c r="M188" s="53">
        <v>0</v>
      </c>
      <c r="N188" s="52">
        <f t="shared" si="13"/>
        <v>0</v>
      </c>
      <c r="O188" s="53">
        <v>0</v>
      </c>
      <c r="P188" s="52">
        <f t="shared" si="14"/>
        <v>0</v>
      </c>
    </row>
    <row r="189" spans="1:16" x14ac:dyDescent="0.2">
      <c r="A189" s="21" t="s">
        <v>158</v>
      </c>
      <c r="B189" s="47"/>
      <c r="C189" s="47"/>
      <c r="D189" s="63"/>
      <c r="E189" s="47"/>
      <c r="F189" s="15"/>
      <c r="G189" s="51">
        <v>0</v>
      </c>
      <c r="H189" s="52">
        <f t="shared" si="10"/>
        <v>0</v>
      </c>
      <c r="I189" s="53">
        <v>0</v>
      </c>
      <c r="J189" s="52">
        <f t="shared" si="11"/>
        <v>0</v>
      </c>
      <c r="K189" s="53">
        <v>0</v>
      </c>
      <c r="L189" s="52">
        <f t="shared" si="12"/>
        <v>0</v>
      </c>
      <c r="M189" s="53">
        <v>0</v>
      </c>
      <c r="N189" s="52">
        <f t="shared" si="13"/>
        <v>0</v>
      </c>
      <c r="O189" s="53">
        <v>0</v>
      </c>
      <c r="P189" s="52">
        <f t="shared" si="14"/>
        <v>0</v>
      </c>
    </row>
    <row r="190" spans="1:16" ht="15" x14ac:dyDescent="0.25">
      <c r="A190" s="27" t="s">
        <v>159</v>
      </c>
      <c r="B190" s="54"/>
      <c r="C190" s="47"/>
      <c r="D190" s="15"/>
      <c r="E190" s="15"/>
      <c r="F190" s="52">
        <v>0</v>
      </c>
      <c r="G190" s="74"/>
      <c r="H190" s="52">
        <v>0</v>
      </c>
      <c r="I190" s="74"/>
      <c r="J190" s="52">
        <v>0</v>
      </c>
      <c r="K190" s="74"/>
      <c r="L190" s="52">
        <v>0</v>
      </c>
      <c r="M190" s="74"/>
      <c r="N190" s="52">
        <v>0</v>
      </c>
      <c r="O190" s="74"/>
      <c r="P190" s="52">
        <v>0</v>
      </c>
    </row>
    <row r="191" spans="1:16" ht="15" x14ac:dyDescent="0.25">
      <c r="A191" s="27" t="s">
        <v>160</v>
      </c>
      <c r="B191" s="15"/>
      <c r="C191" s="15"/>
      <c r="D191" s="15"/>
      <c r="E191" s="15"/>
      <c r="F191" s="35"/>
      <c r="G191" s="15"/>
      <c r="H191" s="56">
        <f>SUM(H176:H190)</f>
        <v>0</v>
      </c>
      <c r="I191" s="15"/>
      <c r="J191" s="56">
        <f>SUM(J176:J190)</f>
        <v>0</v>
      </c>
      <c r="K191" s="15"/>
      <c r="L191" s="56">
        <f>SUM(L176:L190)</f>
        <v>0</v>
      </c>
      <c r="M191" s="15"/>
      <c r="N191" s="56">
        <f>SUM(N176:N190)</f>
        <v>0</v>
      </c>
      <c r="O191" s="15"/>
      <c r="P191" s="56">
        <f>SUM(P176:P190)</f>
        <v>0</v>
      </c>
    </row>
    <row r="192" spans="1:16" ht="15" x14ac:dyDescent="0.25">
      <c r="A192" s="27" t="s">
        <v>31</v>
      </c>
      <c r="B192" s="15"/>
      <c r="C192" s="15"/>
      <c r="D192" s="15"/>
      <c r="E192" s="15"/>
      <c r="F192" s="35"/>
      <c r="G192" s="15"/>
      <c r="H192" s="57"/>
      <c r="I192" s="15"/>
      <c r="J192" s="57"/>
      <c r="K192" s="15"/>
      <c r="L192" s="57"/>
      <c r="M192" s="15"/>
      <c r="N192" s="57"/>
      <c r="O192" s="15"/>
      <c r="P192" s="57"/>
    </row>
    <row r="193" spans="1:16" ht="15" x14ac:dyDescent="0.25">
      <c r="A193" s="27" t="s">
        <v>161</v>
      </c>
      <c r="B193" s="15"/>
      <c r="C193" s="15"/>
      <c r="D193" s="15"/>
      <c r="E193" s="15"/>
      <c r="F193" s="35"/>
      <c r="G193" s="15"/>
      <c r="H193" s="57">
        <f>H191/1335</f>
        <v>0</v>
      </c>
      <c r="I193" s="15"/>
      <c r="J193" s="57">
        <f>J191/1780</f>
        <v>0</v>
      </c>
      <c r="K193" s="15"/>
      <c r="L193" s="57">
        <f>L191/1780</f>
        <v>0</v>
      </c>
      <c r="M193" s="15"/>
      <c r="N193" s="57">
        <f>N191/1780</f>
        <v>0</v>
      </c>
      <c r="O193" s="15"/>
      <c r="P193" s="57">
        <f>P191/1780</f>
        <v>0</v>
      </c>
    </row>
    <row r="194" spans="1:16" ht="15" x14ac:dyDescent="0.25">
      <c r="A194" s="58" t="s">
        <v>34</v>
      </c>
      <c r="B194" s="59"/>
      <c r="C194" s="59"/>
      <c r="D194" s="59"/>
      <c r="E194" s="59"/>
      <c r="F194" s="60"/>
      <c r="G194" s="59"/>
      <c r="H194" s="61">
        <v>13.34</v>
      </c>
      <c r="I194" s="59"/>
      <c r="J194" s="61">
        <v>13.32</v>
      </c>
      <c r="K194" s="59"/>
      <c r="L194" s="61">
        <v>13.33</v>
      </c>
      <c r="M194" s="59"/>
      <c r="N194" s="61">
        <v>13.29</v>
      </c>
      <c r="O194" s="59"/>
      <c r="P194" s="61">
        <v>13.26</v>
      </c>
    </row>
    <row r="195" spans="1:16" ht="15" x14ac:dyDescent="0.25">
      <c r="A195" s="27" t="s">
        <v>35</v>
      </c>
      <c r="B195" s="15"/>
      <c r="C195" s="15"/>
      <c r="D195" s="15"/>
      <c r="E195" s="15"/>
      <c r="F195" s="35"/>
      <c r="G195" s="15"/>
      <c r="H195" s="34"/>
      <c r="I195" s="15"/>
      <c r="J195" s="34"/>
      <c r="K195" s="15"/>
      <c r="L195" s="34"/>
      <c r="M195" s="15"/>
      <c r="N195" s="34"/>
      <c r="O195" s="15"/>
      <c r="P195" s="34"/>
    </row>
    <row r="196" spans="1:16" ht="15" x14ac:dyDescent="0.25">
      <c r="A196" s="14"/>
      <c r="B196" s="15"/>
      <c r="C196" s="15"/>
      <c r="D196" s="15"/>
      <c r="E196" s="15"/>
      <c r="F196" s="15"/>
      <c r="G196" s="15"/>
      <c r="H196" s="30"/>
      <c r="I196" s="15"/>
      <c r="J196" s="30"/>
      <c r="K196" s="15"/>
      <c r="L196" s="30"/>
      <c r="M196" s="15"/>
      <c r="N196" s="30"/>
      <c r="O196" s="15"/>
      <c r="P196" s="30"/>
    </row>
    <row r="197" spans="1:16" ht="15" x14ac:dyDescent="0.25">
      <c r="A197" s="14" t="s">
        <v>162</v>
      </c>
      <c r="B197" s="15"/>
      <c r="C197" s="15"/>
      <c r="D197" s="15"/>
      <c r="E197" s="15"/>
      <c r="F197" s="15"/>
      <c r="G197" s="15"/>
      <c r="H197" s="30"/>
      <c r="I197" s="15"/>
      <c r="J197" s="30"/>
      <c r="K197" s="15"/>
      <c r="L197" s="30"/>
      <c r="M197" s="15"/>
      <c r="N197" s="30"/>
      <c r="O197" s="15"/>
      <c r="P197" s="30"/>
    </row>
    <row r="198" spans="1:16" x14ac:dyDescent="0.2">
      <c r="A198" s="21" t="s">
        <v>163</v>
      </c>
      <c r="B198" s="54"/>
      <c r="C198" s="47"/>
      <c r="D198" s="63"/>
      <c r="E198" s="47"/>
      <c r="F198" s="15"/>
      <c r="G198" s="51">
        <f>'[1]NEW 5.2 '!C275</f>
        <v>1.8</v>
      </c>
      <c r="H198" s="52">
        <f>D198*G198</f>
        <v>0</v>
      </c>
      <c r="I198" s="53">
        <f>'[1]NEW 5.2 '!D275</f>
        <v>2.4000000000000004</v>
      </c>
      <c r="J198" s="52">
        <f>D198*I198</f>
        <v>0</v>
      </c>
      <c r="K198" s="53">
        <f>'[1]NEW 5.2 '!E275</f>
        <v>2.4000000000000004</v>
      </c>
      <c r="L198" s="52">
        <f>D198*K198</f>
        <v>0</v>
      </c>
      <c r="M198" s="53">
        <f>'[1]NEW 5.2 '!F275</f>
        <v>2.4000000000000004</v>
      </c>
      <c r="N198" s="52">
        <f>D198*M198</f>
        <v>0</v>
      </c>
      <c r="O198" s="53">
        <f>'[1]NEW 5.2 '!G275</f>
        <v>2.4000000000000004</v>
      </c>
      <c r="P198" s="52">
        <f>D198*O198</f>
        <v>0</v>
      </c>
    </row>
    <row r="199" spans="1:16" x14ac:dyDescent="0.2">
      <c r="A199" s="21" t="s">
        <v>164</v>
      </c>
      <c r="B199" s="54"/>
      <c r="C199" s="47"/>
      <c r="D199" s="63"/>
      <c r="E199" s="47"/>
      <c r="F199" s="15"/>
      <c r="G199" s="51">
        <f>'[1]NEW 5.2 '!C276</f>
        <v>37.800000000000004</v>
      </c>
      <c r="H199" s="52">
        <f>D199*G199</f>
        <v>0</v>
      </c>
      <c r="I199" s="53">
        <f>'[1]NEW 5.2 '!D276</f>
        <v>50.400000000000006</v>
      </c>
      <c r="J199" s="52">
        <f>D199*I199</f>
        <v>0</v>
      </c>
      <c r="K199" s="53">
        <f>'[1]NEW 5.2 '!E276</f>
        <v>50.400000000000006</v>
      </c>
      <c r="L199" s="52">
        <f>D199*K199</f>
        <v>0</v>
      </c>
      <c r="M199" s="53">
        <f>'[1]NEW 5.2 '!F276</f>
        <v>50.400000000000006</v>
      </c>
      <c r="N199" s="52">
        <f>D199*M199</f>
        <v>0</v>
      </c>
      <c r="O199" s="53">
        <f>'[1]NEW 5.2 '!G276</f>
        <v>50.400000000000006</v>
      </c>
      <c r="P199" s="52">
        <f>D199*O199</f>
        <v>0</v>
      </c>
    </row>
    <row r="200" spans="1:16" x14ac:dyDescent="0.2">
      <c r="A200" s="21" t="s">
        <v>165</v>
      </c>
      <c r="B200" s="54"/>
      <c r="C200" s="47"/>
      <c r="D200" s="63"/>
      <c r="E200" s="47"/>
      <c r="F200" s="15"/>
      <c r="G200" s="51">
        <f>'[1]NEW 5.2 '!C277</f>
        <v>550.80000000000007</v>
      </c>
      <c r="H200" s="52">
        <f>D200*G200</f>
        <v>0</v>
      </c>
      <c r="I200" s="53">
        <f>'[1]NEW 5.2 '!D277</f>
        <v>734.40000000000009</v>
      </c>
      <c r="J200" s="52">
        <f>D200*I200</f>
        <v>0</v>
      </c>
      <c r="K200" s="53">
        <f>'[1]NEW 5.2 '!E277</f>
        <v>734.40000000000009</v>
      </c>
      <c r="L200" s="52">
        <f>D200*K200</f>
        <v>0</v>
      </c>
      <c r="M200" s="53">
        <f>'[1]NEW 5.2 '!F277</f>
        <v>734.40000000000009</v>
      </c>
      <c r="N200" s="52">
        <f>D200*M200</f>
        <v>0</v>
      </c>
      <c r="O200" s="53">
        <f>'[1]NEW 5.2 '!G277</f>
        <v>734.40000000000009</v>
      </c>
      <c r="P200" s="52">
        <f>D200*O200</f>
        <v>0</v>
      </c>
    </row>
    <row r="201" spans="1:16" x14ac:dyDescent="0.2">
      <c r="A201" s="21" t="s">
        <v>166</v>
      </c>
      <c r="B201" s="54"/>
      <c r="C201" s="47"/>
      <c r="D201" s="63"/>
      <c r="E201" s="47"/>
      <c r="F201" s="15"/>
      <c r="G201" s="51">
        <f>'[1]NEW 5.2 '!C278</f>
        <v>2907</v>
      </c>
      <c r="H201" s="52">
        <f>D201*G201</f>
        <v>0</v>
      </c>
      <c r="I201" s="53">
        <f>'[1]NEW 5.2 '!D278</f>
        <v>3876</v>
      </c>
      <c r="J201" s="52">
        <f>D201*I201</f>
        <v>0</v>
      </c>
      <c r="K201" s="53">
        <f>'[1]NEW 5.2 '!E278</f>
        <v>3876</v>
      </c>
      <c r="L201" s="52">
        <f>D201*K201</f>
        <v>0</v>
      </c>
      <c r="M201" s="53">
        <f>'[1]NEW 5.2 '!F278</f>
        <v>3876</v>
      </c>
      <c r="N201" s="52">
        <f>D201*M201</f>
        <v>0</v>
      </c>
      <c r="O201" s="53">
        <f>'[1]NEW 5.2 '!G278</f>
        <v>3876</v>
      </c>
      <c r="P201" s="52">
        <f>D201*O201</f>
        <v>0</v>
      </c>
    </row>
    <row r="202" spans="1:16" x14ac:dyDescent="0.2">
      <c r="A202" s="21" t="s">
        <v>167</v>
      </c>
      <c r="B202" s="54"/>
      <c r="C202" s="47"/>
      <c r="D202" s="63"/>
      <c r="E202" s="47"/>
      <c r="F202" s="15"/>
      <c r="G202" s="51">
        <f>'[1]NEW 5.2 '!C279</f>
        <v>3.6</v>
      </c>
      <c r="H202" s="52">
        <f>D202*G202</f>
        <v>0</v>
      </c>
      <c r="I202" s="53">
        <f>'[1]NEW 5.2 '!D279</f>
        <v>4.8000000000000007</v>
      </c>
      <c r="J202" s="52">
        <f>D202*I202</f>
        <v>0</v>
      </c>
      <c r="K202" s="53">
        <f>'[1]NEW 5.2 '!E279</f>
        <v>4.8000000000000007</v>
      </c>
      <c r="L202" s="52">
        <f>D202*K202</f>
        <v>0</v>
      </c>
      <c r="M202" s="53">
        <f>'[1]NEW 5.2 '!F279</f>
        <v>4.8000000000000007</v>
      </c>
      <c r="N202" s="52">
        <f>D202*M202</f>
        <v>0</v>
      </c>
      <c r="O202" s="53">
        <f>'[1]NEW 5.2 '!G279</f>
        <v>4.8000000000000007</v>
      </c>
      <c r="P202" s="52">
        <f>D202*O202</f>
        <v>0</v>
      </c>
    </row>
    <row r="203" spans="1:16" ht="15" x14ac:dyDescent="0.25">
      <c r="A203" s="27" t="s">
        <v>168</v>
      </c>
      <c r="B203" s="54"/>
      <c r="C203" s="47"/>
      <c r="D203" s="15"/>
      <c r="E203" s="15"/>
      <c r="F203" s="52">
        <v>0</v>
      </c>
      <c r="G203" s="74"/>
      <c r="H203" s="52">
        <v>0</v>
      </c>
      <c r="I203" s="74"/>
      <c r="J203" s="52">
        <v>0</v>
      </c>
      <c r="K203" s="74"/>
      <c r="L203" s="52">
        <v>0</v>
      </c>
      <c r="M203" s="74"/>
      <c r="N203" s="52">
        <v>0</v>
      </c>
      <c r="O203" s="74"/>
      <c r="P203" s="52">
        <v>0</v>
      </c>
    </row>
    <row r="204" spans="1:16" ht="15" x14ac:dyDescent="0.25">
      <c r="A204" s="27" t="s">
        <v>169</v>
      </c>
      <c r="B204" s="15"/>
      <c r="C204" s="15"/>
      <c r="D204" s="15"/>
      <c r="E204" s="15"/>
      <c r="F204" s="35"/>
      <c r="G204" s="15"/>
      <c r="H204" s="52">
        <f>SUM(H198:H203)</f>
        <v>0</v>
      </c>
      <c r="I204" s="15"/>
      <c r="J204" s="52">
        <f>SUM(J198:J203)</f>
        <v>0</v>
      </c>
      <c r="K204" s="15"/>
      <c r="L204" s="52">
        <f>SUM(L198:L203)</f>
        <v>0</v>
      </c>
      <c r="M204" s="15"/>
      <c r="N204" s="52">
        <f>SUM(N198:N203)</f>
        <v>0</v>
      </c>
      <c r="O204" s="15"/>
      <c r="P204" s="52">
        <f>SUM(P198:P203)</f>
        <v>0</v>
      </c>
    </row>
    <row r="205" spans="1:16" ht="15" x14ac:dyDescent="0.25">
      <c r="A205" s="27" t="s">
        <v>31</v>
      </c>
      <c r="B205" s="15"/>
      <c r="C205" s="15"/>
      <c r="D205" s="15"/>
      <c r="E205" s="15"/>
      <c r="F205" s="35"/>
      <c r="G205" s="15"/>
      <c r="H205" s="57"/>
      <c r="I205" s="15"/>
      <c r="J205" s="57"/>
      <c r="K205" s="15"/>
      <c r="L205" s="57"/>
      <c r="M205" s="15"/>
      <c r="N205" s="57"/>
      <c r="O205" s="15"/>
      <c r="P205" s="57"/>
    </row>
    <row r="206" spans="1:16" ht="15" x14ac:dyDescent="0.25">
      <c r="A206" s="27" t="s">
        <v>170</v>
      </c>
      <c r="B206" s="15"/>
      <c r="C206" s="15"/>
      <c r="D206" s="15"/>
      <c r="E206" s="15"/>
      <c r="F206" s="35"/>
      <c r="G206" s="15"/>
      <c r="H206" s="57">
        <f>H204/1335</f>
        <v>0</v>
      </c>
      <c r="I206" s="15"/>
      <c r="J206" s="57">
        <f>J204/1780</f>
        <v>0</v>
      </c>
      <c r="K206" s="15"/>
      <c r="L206" s="57">
        <f>L204/1780</f>
        <v>0</v>
      </c>
      <c r="M206" s="15"/>
      <c r="N206" s="57">
        <f>N204/1780</f>
        <v>0</v>
      </c>
      <c r="O206" s="15"/>
      <c r="P206" s="57">
        <f>P204/1780</f>
        <v>0</v>
      </c>
    </row>
    <row r="207" spans="1:16" ht="15" x14ac:dyDescent="0.25">
      <c r="A207" s="58" t="s">
        <v>34</v>
      </c>
      <c r="B207" s="59"/>
      <c r="C207" s="59"/>
      <c r="D207" s="59"/>
      <c r="E207" s="59"/>
      <c r="F207" s="60"/>
      <c r="G207" s="59"/>
      <c r="H207" s="61">
        <v>1.21</v>
      </c>
      <c r="I207" s="59"/>
      <c r="J207" s="61">
        <v>1.1200000000000001</v>
      </c>
      <c r="K207" s="59"/>
      <c r="L207" s="60">
        <v>1.1200000000000001</v>
      </c>
      <c r="M207" s="59"/>
      <c r="N207" s="75">
        <v>1.1200000000000001</v>
      </c>
      <c r="O207" s="59"/>
      <c r="P207" s="61">
        <v>1.1200000000000001</v>
      </c>
    </row>
    <row r="208" spans="1:16" ht="15" x14ac:dyDescent="0.25">
      <c r="A208" s="27" t="s">
        <v>35</v>
      </c>
      <c r="B208" s="15"/>
      <c r="C208" s="15"/>
      <c r="D208" s="15"/>
      <c r="E208" s="15"/>
      <c r="F208" s="35"/>
      <c r="G208" s="15"/>
      <c r="H208" s="34"/>
      <c r="I208" s="15"/>
      <c r="J208" s="34"/>
      <c r="K208" s="15"/>
      <c r="L208" s="34"/>
      <c r="M208" s="15"/>
      <c r="N208" s="34"/>
      <c r="O208" s="15"/>
      <c r="P208" s="34"/>
    </row>
    <row r="209" spans="1:16" ht="15" x14ac:dyDescent="0.25">
      <c r="A209" s="14"/>
      <c r="B209" s="15"/>
      <c r="C209" s="15"/>
      <c r="D209" s="15"/>
      <c r="E209" s="15"/>
      <c r="F209" s="15"/>
      <c r="G209" s="15"/>
      <c r="H209" s="30"/>
      <c r="I209" s="15"/>
      <c r="J209" s="30"/>
      <c r="K209" s="15"/>
      <c r="L209" s="30"/>
      <c r="M209" s="15"/>
      <c r="N209" s="30"/>
      <c r="O209" s="15"/>
      <c r="P209" s="48"/>
    </row>
    <row r="210" spans="1:16" ht="15" x14ac:dyDescent="0.25">
      <c r="A210" s="14" t="s">
        <v>171</v>
      </c>
      <c r="B210" s="15"/>
      <c r="C210" s="15"/>
      <c r="D210" s="15"/>
      <c r="E210" s="15"/>
      <c r="F210" s="15"/>
      <c r="G210" s="15"/>
      <c r="H210" s="30"/>
      <c r="I210" s="30"/>
      <c r="J210" s="30"/>
      <c r="K210" s="30"/>
      <c r="L210" s="30"/>
      <c r="M210" s="30"/>
      <c r="N210" s="30"/>
      <c r="O210" s="30"/>
      <c r="P210" s="30"/>
    </row>
    <row r="211" spans="1:16" x14ac:dyDescent="0.2">
      <c r="A211" s="76" t="s">
        <v>172</v>
      </c>
      <c r="B211" s="47"/>
      <c r="C211" s="47"/>
      <c r="D211" s="63"/>
      <c r="E211" s="15"/>
      <c r="F211" s="15"/>
      <c r="G211" s="53">
        <f>'[1]NEW 5.2 '!C286</f>
        <v>242547</v>
      </c>
      <c r="H211" s="52">
        <f>D211*G211</f>
        <v>0</v>
      </c>
      <c r="I211" s="53">
        <f>'[1]NEW 5.2 '!D286</f>
        <v>321579.76934983523</v>
      </c>
      <c r="J211" s="52">
        <f>D211*I211</f>
        <v>0</v>
      </c>
      <c r="K211" s="53">
        <f>'[1]NEW 5.2 '!E286</f>
        <v>321117.21564488392</v>
      </c>
      <c r="L211" s="52">
        <f>D211*K211</f>
        <v>0</v>
      </c>
      <c r="M211" s="53">
        <f>'[1]NEW 5.2 '!F286</f>
        <v>319616.36089724029</v>
      </c>
      <c r="N211" s="52">
        <f>D211*M211</f>
        <v>0</v>
      </c>
      <c r="O211" s="53">
        <f>'[1]NEW 5.2 '!G286</f>
        <v>319584.68729006185</v>
      </c>
      <c r="P211" s="52">
        <f>D211*O211</f>
        <v>0</v>
      </c>
    </row>
    <row r="212" spans="1:16" ht="15" x14ac:dyDescent="0.25">
      <c r="A212" s="27" t="s">
        <v>173</v>
      </c>
      <c r="B212" s="54"/>
      <c r="C212" s="47"/>
      <c r="D212" s="15"/>
      <c r="E212" s="15"/>
      <c r="F212" s="52">
        <v>0</v>
      </c>
      <c r="G212" s="30"/>
      <c r="H212" s="52">
        <v>0</v>
      </c>
      <c r="I212" s="30"/>
      <c r="J212" s="52">
        <v>0</v>
      </c>
      <c r="K212" s="30"/>
      <c r="L212" s="52">
        <v>0</v>
      </c>
      <c r="M212" s="30"/>
      <c r="N212" s="52">
        <v>0</v>
      </c>
      <c r="O212" s="30"/>
      <c r="P212" s="52">
        <v>0</v>
      </c>
    </row>
    <row r="213" spans="1:16" ht="15" x14ac:dyDescent="0.25">
      <c r="A213" s="27" t="s">
        <v>174</v>
      </c>
      <c r="B213" s="77"/>
      <c r="C213" s="47"/>
      <c r="D213" s="47"/>
      <c r="E213" s="15"/>
      <c r="F213" s="51"/>
      <c r="G213" s="53"/>
      <c r="H213" s="53">
        <f>SUM(H211:H212)</f>
        <v>0</v>
      </c>
      <c r="I213" s="53"/>
      <c r="J213" s="53">
        <f>SUM(J211:J212)</f>
        <v>0</v>
      </c>
      <c r="K213" s="53"/>
      <c r="L213" s="53">
        <f>SUM(L211:L212)</f>
        <v>0</v>
      </c>
      <c r="M213" s="53"/>
      <c r="N213" s="53">
        <f>SUM(N211:N212)</f>
        <v>0</v>
      </c>
      <c r="O213" s="53"/>
      <c r="P213" s="53">
        <f>SUM(P211:P212)</f>
        <v>0</v>
      </c>
    </row>
    <row r="214" spans="1:16" ht="15" x14ac:dyDescent="0.25">
      <c r="A214" s="27" t="s">
        <v>31</v>
      </c>
      <c r="B214" s="77"/>
      <c r="C214" s="47"/>
      <c r="D214" s="47"/>
      <c r="E214" s="15"/>
      <c r="F214" s="51"/>
      <c r="G214" s="53"/>
      <c r="H214" s="68"/>
      <c r="I214" s="53"/>
      <c r="J214" s="68"/>
      <c r="K214" s="53"/>
      <c r="L214" s="68"/>
      <c r="M214" s="53"/>
      <c r="N214" s="68"/>
      <c r="O214" s="53"/>
      <c r="P214" s="57"/>
    </row>
    <row r="215" spans="1:16" ht="15" x14ac:dyDescent="0.25">
      <c r="A215" s="27" t="s">
        <v>175</v>
      </c>
      <c r="B215" s="77"/>
      <c r="C215" s="47"/>
      <c r="D215" s="47"/>
      <c r="E215" s="15"/>
      <c r="F215" s="51"/>
      <c r="G215" s="53"/>
      <c r="H215" s="68">
        <f>H213/1335</f>
        <v>0</v>
      </c>
      <c r="I215" s="53"/>
      <c r="J215" s="68">
        <f>J213/1780</f>
        <v>0</v>
      </c>
      <c r="K215" s="53"/>
      <c r="L215" s="68">
        <f>L213/1780</f>
        <v>0</v>
      </c>
      <c r="M215" s="53"/>
      <c r="N215" s="68">
        <f>N213/1780</f>
        <v>0</v>
      </c>
      <c r="O215" s="53"/>
      <c r="P215" s="57">
        <f>P213/1780</f>
        <v>0</v>
      </c>
    </row>
    <row r="216" spans="1:16" ht="15" x14ac:dyDescent="0.25">
      <c r="A216" s="58" t="s">
        <v>34</v>
      </c>
      <c r="B216" s="59"/>
      <c r="C216" s="59"/>
      <c r="D216" s="59"/>
      <c r="E216" s="59"/>
      <c r="F216" s="78"/>
      <c r="G216" s="60"/>
      <c r="H216" s="61">
        <v>30.58</v>
      </c>
      <c r="I216" s="60"/>
      <c r="J216" s="61">
        <v>30.33</v>
      </c>
      <c r="K216" s="60"/>
      <c r="L216" s="60">
        <v>30.29</v>
      </c>
      <c r="M216" s="60"/>
      <c r="N216" s="60">
        <v>30.15</v>
      </c>
      <c r="O216" s="60"/>
      <c r="P216" s="79">
        <v>30.14</v>
      </c>
    </row>
    <row r="217" spans="1:16" ht="15" x14ac:dyDescent="0.25">
      <c r="A217" s="27" t="s">
        <v>35</v>
      </c>
      <c r="B217" s="77"/>
      <c r="C217" s="47"/>
      <c r="D217" s="47"/>
      <c r="E217" s="15"/>
      <c r="F217" s="51"/>
      <c r="G217" s="34"/>
      <c r="H217" s="53"/>
      <c r="I217" s="34"/>
      <c r="J217" s="53"/>
      <c r="K217" s="34"/>
      <c r="L217" s="53"/>
      <c r="M217" s="34"/>
      <c r="N217" s="53"/>
      <c r="O217" s="34"/>
      <c r="P217" s="34"/>
    </row>
    <row r="218" spans="1:16" x14ac:dyDescent="0.2">
      <c r="A218" s="15"/>
      <c r="B218" s="15"/>
      <c r="C218" s="15"/>
      <c r="D218" s="15"/>
      <c r="E218" s="15"/>
      <c r="F218" s="15"/>
      <c r="G218" s="15"/>
      <c r="H218" s="15"/>
      <c r="I218" s="15"/>
      <c r="J218" s="15"/>
      <c r="K218" s="15"/>
      <c r="L218" s="15"/>
      <c r="M218" s="15"/>
      <c r="N218" s="15"/>
      <c r="O218" s="15"/>
      <c r="P218" s="15"/>
    </row>
    <row r="219" spans="1:16" ht="15" x14ac:dyDescent="0.25">
      <c r="A219" s="14" t="s">
        <v>176</v>
      </c>
      <c r="B219" s="35"/>
      <c r="C219" s="35"/>
      <c r="D219" s="15"/>
      <c r="E219" s="15"/>
      <c r="F219" s="15"/>
      <c r="G219" s="15"/>
      <c r="H219" s="48"/>
      <c r="I219" s="15"/>
      <c r="J219" s="48"/>
      <c r="K219" s="15"/>
      <c r="L219" s="48"/>
      <c r="M219" s="15"/>
      <c r="N219" s="48"/>
      <c r="O219" s="15"/>
      <c r="P219" s="48"/>
    </row>
    <row r="220" spans="1:16" ht="15" x14ac:dyDescent="0.25">
      <c r="A220" s="14"/>
      <c r="B220" s="35"/>
      <c r="C220" s="35"/>
      <c r="D220" s="15"/>
      <c r="E220" s="15"/>
      <c r="F220" s="15"/>
      <c r="G220" s="15"/>
      <c r="H220" s="48"/>
      <c r="I220" s="15"/>
      <c r="J220" s="48"/>
      <c r="K220" s="15"/>
      <c r="L220" s="48"/>
      <c r="M220" s="15"/>
      <c r="N220" s="48"/>
      <c r="O220" s="15"/>
      <c r="P220" s="48"/>
    </row>
    <row r="221" spans="1:16" s="82" customFormat="1" x14ac:dyDescent="0.2">
      <c r="A221" s="80" t="s">
        <v>177</v>
      </c>
      <c r="B221" s="81"/>
      <c r="C221" s="81"/>
      <c r="D221" s="81"/>
      <c r="E221" s="81"/>
      <c r="F221" s="81"/>
      <c r="G221" s="81"/>
      <c r="H221" s="81"/>
      <c r="I221" s="81"/>
      <c r="J221" s="81"/>
      <c r="K221" s="81"/>
      <c r="L221" s="81"/>
      <c r="M221" s="81"/>
      <c r="N221" s="81"/>
      <c r="O221" s="81"/>
      <c r="P221" s="81"/>
    </row>
    <row r="222" spans="1:16" ht="56.25" x14ac:dyDescent="0.3">
      <c r="A222" s="83" t="s">
        <v>178</v>
      </c>
      <c r="B222" s="35"/>
      <c r="C222" s="47"/>
      <c r="D222" s="35"/>
      <c r="E222" s="47"/>
      <c r="F222" s="15"/>
      <c r="G222" s="15"/>
      <c r="H222" s="48"/>
      <c r="I222" s="15"/>
      <c r="J222" s="48"/>
      <c r="K222" s="15"/>
      <c r="L222" s="48"/>
      <c r="M222" s="15"/>
      <c r="N222" s="48"/>
      <c r="O222" s="15"/>
      <c r="P222" s="48"/>
    </row>
    <row r="223" spans="1:16" x14ac:dyDescent="0.2">
      <c r="A223" s="26" t="s">
        <v>179</v>
      </c>
      <c r="B223" s="35"/>
      <c r="C223" s="47"/>
      <c r="D223" s="63"/>
      <c r="E223" s="64"/>
      <c r="F223" s="15"/>
      <c r="G223" s="66">
        <f>'[1]NEW 5.2 '!D298</f>
        <v>3372</v>
      </c>
      <c r="H223" s="68">
        <f>D223*G223</f>
        <v>0</v>
      </c>
      <c r="I223" s="36">
        <f>'[1]NEW 5.2 '!E298</f>
        <v>4527</v>
      </c>
      <c r="J223" s="52">
        <f>D223*I223</f>
        <v>0</v>
      </c>
      <c r="K223" s="53">
        <f>'[1]NEW 5.2 '!F298</f>
        <v>4520</v>
      </c>
      <c r="L223" s="52">
        <f>D223*K223</f>
        <v>0</v>
      </c>
      <c r="M223" s="53">
        <f>'[1]NEW 5.2 '!G298</f>
        <v>4499</v>
      </c>
      <c r="N223" s="52">
        <f>D223*M223</f>
        <v>0</v>
      </c>
      <c r="O223" s="53">
        <f>'[1]NEW 5.2 '!H298</f>
        <v>4499</v>
      </c>
      <c r="P223" s="52">
        <f>D223*O223</f>
        <v>0</v>
      </c>
    </row>
    <row r="224" spans="1:16" x14ac:dyDescent="0.2">
      <c r="A224" s="26" t="s">
        <v>180</v>
      </c>
      <c r="B224" s="35"/>
      <c r="C224" s="47"/>
      <c r="D224" s="63"/>
      <c r="E224" s="64"/>
      <c r="F224" s="15"/>
      <c r="G224" s="51">
        <f>'[1]NEW 5.2 '!D299</f>
        <v>121</v>
      </c>
      <c r="H224" s="52">
        <f t="shared" ref="H224:H239" si="15">D224*G224</f>
        <v>0</v>
      </c>
      <c r="I224" s="53">
        <f>'[1]NEW 5.2 '!E299</f>
        <v>163</v>
      </c>
      <c r="J224" s="52">
        <f t="shared" ref="J224:J239" si="16">D224*I224</f>
        <v>0</v>
      </c>
      <c r="K224" s="53">
        <f>'[1]NEW 5.2 '!F299</f>
        <v>162</v>
      </c>
      <c r="L224" s="52">
        <f t="shared" ref="L224:L239" si="17">D224*K224</f>
        <v>0</v>
      </c>
      <c r="M224" s="53">
        <f>'[1]NEW 5.2 '!G299</f>
        <v>162</v>
      </c>
      <c r="N224" s="52">
        <f t="shared" ref="N224:N239" si="18">D224*M224</f>
        <v>0</v>
      </c>
      <c r="O224" s="53">
        <f>'[1]NEW 5.2 '!H299</f>
        <v>162</v>
      </c>
      <c r="P224" s="52">
        <f t="shared" ref="P224:P239" si="19">D224*O224</f>
        <v>0</v>
      </c>
    </row>
    <row r="225" spans="1:16" x14ac:dyDescent="0.2">
      <c r="A225" s="26" t="s">
        <v>181</v>
      </c>
      <c r="B225" s="35"/>
      <c r="C225" s="47"/>
      <c r="D225" s="63"/>
      <c r="E225" s="64"/>
      <c r="F225" s="15"/>
      <c r="G225" s="51">
        <f>'[1]NEW 5.2 '!D300</f>
        <v>109</v>
      </c>
      <c r="H225" s="52">
        <f t="shared" si="15"/>
        <v>0</v>
      </c>
      <c r="I225" s="53">
        <f>'[1]NEW 5.2 '!E300</f>
        <v>146</v>
      </c>
      <c r="J225" s="52">
        <f t="shared" si="16"/>
        <v>0</v>
      </c>
      <c r="K225" s="53">
        <f>'[1]NEW 5.2 '!F300</f>
        <v>146</v>
      </c>
      <c r="L225" s="52">
        <f t="shared" si="17"/>
        <v>0</v>
      </c>
      <c r="M225" s="53">
        <f>'[1]NEW 5.2 '!G300</f>
        <v>145</v>
      </c>
      <c r="N225" s="52">
        <f t="shared" si="18"/>
        <v>0</v>
      </c>
      <c r="O225" s="53">
        <f>'[1]NEW 5.2 '!H300</f>
        <v>145</v>
      </c>
      <c r="P225" s="52">
        <f t="shared" si="19"/>
        <v>0</v>
      </c>
    </row>
    <row r="226" spans="1:16" x14ac:dyDescent="0.2">
      <c r="A226" s="26" t="s">
        <v>182</v>
      </c>
      <c r="B226" s="35"/>
      <c r="C226" s="47"/>
      <c r="D226" s="63"/>
      <c r="E226" s="64"/>
      <c r="F226" s="15"/>
      <c r="G226" s="51">
        <f>'[1]NEW 5.2 '!D301</f>
        <v>12</v>
      </c>
      <c r="H226" s="52">
        <f t="shared" si="15"/>
        <v>0</v>
      </c>
      <c r="I226" s="53">
        <f>'[1]NEW 5.2 '!E301</f>
        <v>16</v>
      </c>
      <c r="J226" s="52">
        <f t="shared" si="16"/>
        <v>0</v>
      </c>
      <c r="K226" s="53">
        <f>'[1]NEW 5.2 '!F301</f>
        <v>16</v>
      </c>
      <c r="L226" s="52">
        <f t="shared" si="17"/>
        <v>0</v>
      </c>
      <c r="M226" s="53">
        <f>'[1]NEW 5.2 '!G301</f>
        <v>16</v>
      </c>
      <c r="N226" s="52">
        <f t="shared" si="18"/>
        <v>0</v>
      </c>
      <c r="O226" s="53">
        <f>'[1]NEW 5.2 '!H301</f>
        <v>16</v>
      </c>
      <c r="P226" s="52">
        <f t="shared" si="19"/>
        <v>0</v>
      </c>
    </row>
    <row r="227" spans="1:16" x14ac:dyDescent="0.2">
      <c r="A227" s="21" t="s">
        <v>183</v>
      </c>
      <c r="B227" s="35"/>
      <c r="C227" s="47"/>
      <c r="D227" s="63"/>
      <c r="E227" s="64"/>
      <c r="F227" s="15"/>
      <c r="G227" s="51">
        <f>'[1]NEW 5.2 '!D326</f>
        <v>429.94399557277256</v>
      </c>
      <c r="H227" s="52">
        <f t="shared" si="15"/>
        <v>0</v>
      </c>
      <c r="I227" s="53">
        <f>'[1]NEW 5.2 '!E326</f>
        <v>499.66064746046857</v>
      </c>
      <c r="J227" s="52">
        <f t="shared" si="16"/>
        <v>0</v>
      </c>
      <c r="K227" s="53">
        <f>'[1]NEW 5.2 '!F326</f>
        <v>499.9634283022844</v>
      </c>
      <c r="L227" s="52">
        <f t="shared" si="17"/>
        <v>0</v>
      </c>
      <c r="M227" s="53">
        <f>'[1]NEW 5.2 '!G326</f>
        <v>497.60298639939123</v>
      </c>
      <c r="N227" s="52">
        <f t="shared" si="18"/>
        <v>0</v>
      </c>
      <c r="O227" s="53">
        <f>'[1]NEW 5.2 '!H326</f>
        <v>497.57179654190094</v>
      </c>
      <c r="P227" s="52">
        <f t="shared" si="19"/>
        <v>0</v>
      </c>
    </row>
    <row r="228" spans="1:16" x14ac:dyDescent="0.2">
      <c r="A228" s="21" t="s">
        <v>184</v>
      </c>
      <c r="B228" s="35"/>
      <c r="C228" s="47"/>
      <c r="D228" s="63"/>
      <c r="E228" s="64"/>
      <c r="F228" s="15"/>
      <c r="G228" s="51">
        <f>'[1]NEW 5.2 '!D327</f>
        <v>15.428002213613725</v>
      </c>
      <c r="H228" s="52">
        <f t="shared" si="15"/>
        <v>0</v>
      </c>
      <c r="I228" s="53">
        <f>'[1]NEW 5.2 '!E327</f>
        <v>18.026879950531562</v>
      </c>
      <c r="J228" s="52">
        <f t="shared" si="16"/>
        <v>0</v>
      </c>
      <c r="K228" s="53">
        <f>'[1]NEW 5.2 '!F327</f>
        <v>17.919043226763293</v>
      </c>
      <c r="L228" s="52">
        <f t="shared" si="17"/>
        <v>0</v>
      </c>
      <c r="M228" s="53">
        <f>'[1]NEW 5.2 '!G327</f>
        <v>17.91768921909344</v>
      </c>
      <c r="N228" s="52">
        <f t="shared" si="18"/>
        <v>0</v>
      </c>
      <c r="O228" s="53">
        <f>'[1]NEW 5.2 '!H327</f>
        <v>17.916566134649468</v>
      </c>
      <c r="P228" s="52">
        <f t="shared" si="19"/>
        <v>0</v>
      </c>
    </row>
    <row r="229" spans="1:16" x14ac:dyDescent="0.2">
      <c r="A229" s="21" t="s">
        <v>185</v>
      </c>
      <c r="B229" s="35"/>
      <c r="C229" s="47"/>
      <c r="D229" s="63"/>
      <c r="E229" s="64"/>
      <c r="F229" s="15"/>
      <c r="G229" s="51">
        <f>'[1]NEW 5.2 '!D328</f>
        <v>13.897952407304926</v>
      </c>
      <c r="H229" s="52">
        <f t="shared" si="15"/>
        <v>0</v>
      </c>
      <c r="I229" s="53">
        <f>'[1]NEW 5.2 '!E328</f>
        <v>16.783594394064306</v>
      </c>
      <c r="J229" s="52">
        <f t="shared" si="16"/>
        <v>0</v>
      </c>
      <c r="K229" s="53">
        <f>'[1]NEW 5.2 '!F328</f>
        <v>16.149261179675559</v>
      </c>
      <c r="L229" s="52">
        <f t="shared" si="17"/>
        <v>0</v>
      </c>
      <c r="M229" s="53">
        <f>'[1]NEW 5.2 '!G328</f>
        <v>16.037437881287335</v>
      </c>
      <c r="N229" s="52">
        <f t="shared" si="18"/>
        <v>0</v>
      </c>
      <c r="O229" s="53">
        <f>'[1]NEW 5.2 '!H328</f>
        <v>16.03643265138378</v>
      </c>
      <c r="P229" s="52">
        <f t="shared" si="19"/>
        <v>0</v>
      </c>
    </row>
    <row r="230" spans="1:16" x14ac:dyDescent="0.2">
      <c r="A230" s="21" t="s">
        <v>186</v>
      </c>
      <c r="B230" s="35"/>
      <c r="C230" s="47"/>
      <c r="D230" s="63"/>
      <c r="E230" s="64"/>
      <c r="F230" s="15"/>
      <c r="G230" s="51">
        <f>'[1]NEW 5.2 '!D329</f>
        <v>1.5300498063087993</v>
      </c>
      <c r="H230" s="52">
        <f t="shared" si="15"/>
        <v>0</v>
      </c>
      <c r="I230" s="53">
        <f>'[1]NEW 5.2 '!E329</f>
        <v>1.769509688395736</v>
      </c>
      <c r="J230" s="52">
        <f t="shared" si="16"/>
        <v>0</v>
      </c>
      <c r="K230" s="53">
        <f>'[1]NEW 5.2 '!F329</f>
        <v>1.7697820470877323</v>
      </c>
      <c r="L230" s="52">
        <f t="shared" si="17"/>
        <v>0</v>
      </c>
      <c r="M230" s="53">
        <f>'[1]NEW 5.2 '!G329</f>
        <v>1.7696483179351543</v>
      </c>
      <c r="N230" s="52">
        <f t="shared" si="18"/>
        <v>0</v>
      </c>
      <c r="O230" s="53">
        <f>'[1]NEW 5.2 '!H329</f>
        <v>1.7695373960147622</v>
      </c>
      <c r="P230" s="52">
        <f t="shared" si="19"/>
        <v>0</v>
      </c>
    </row>
    <row r="231" spans="1:16" x14ac:dyDescent="0.2">
      <c r="A231" s="21" t="s">
        <v>187</v>
      </c>
      <c r="B231" s="35"/>
      <c r="C231" s="47"/>
      <c r="D231" s="63"/>
      <c r="E231" s="64"/>
      <c r="F231" s="15"/>
      <c r="G231" s="51">
        <f>'[1]NEW 5.2 '!D335</f>
        <v>1696.2634200332041</v>
      </c>
      <c r="H231" s="52">
        <f t="shared" si="15"/>
        <v>0</v>
      </c>
      <c r="I231" s="53">
        <f>'[1]NEW 5.2 '!E335</f>
        <v>1975.2627106838797</v>
      </c>
      <c r="J231" s="52">
        <f t="shared" si="16"/>
        <v>0</v>
      </c>
      <c r="K231" s="53">
        <f>'[1]NEW 5.2 '!F335</f>
        <v>1971.5119632238566</v>
      </c>
      <c r="L231" s="52">
        <f t="shared" si="17"/>
        <v>0</v>
      </c>
      <c r="M231" s="53">
        <f>'[1]NEW 5.2 '!G335</f>
        <v>1963.1992822788477</v>
      </c>
      <c r="N231" s="52">
        <f t="shared" si="18"/>
        <v>0</v>
      </c>
      <c r="O231" s="53">
        <f>'[1]NEW 5.2 '!H335</f>
        <v>1963.0762285442181</v>
      </c>
      <c r="P231" s="52">
        <f t="shared" si="19"/>
        <v>0</v>
      </c>
    </row>
    <row r="232" spans="1:16" x14ac:dyDescent="0.2">
      <c r="A232" s="21" t="s">
        <v>188</v>
      </c>
      <c r="B232" s="35"/>
      <c r="C232" s="47"/>
      <c r="D232" s="63"/>
      <c r="E232" s="64"/>
      <c r="F232" s="15"/>
      <c r="G232" s="51">
        <f>'[1]NEW 5.2 '!D336</f>
        <v>60.868289983397901</v>
      </c>
      <c r="H232" s="52">
        <f t="shared" si="15"/>
        <v>0</v>
      </c>
      <c r="I232" s="53">
        <f>'[1]NEW 5.2 '!E336</f>
        <v>71.121674804831542</v>
      </c>
      <c r="J232" s="52">
        <f t="shared" si="16"/>
        <v>0</v>
      </c>
      <c r="K232" s="53">
        <f>'[1]NEW 5.2 '!F336</f>
        <v>70.696225230589562</v>
      </c>
      <c r="L232" s="52">
        <f t="shared" si="17"/>
        <v>0</v>
      </c>
      <c r="M232" s="53">
        <f>'[1]NEW 5.2 '!G336</f>
        <v>70.690883247204567</v>
      </c>
      <c r="N232" s="52">
        <f t="shared" si="18"/>
        <v>0</v>
      </c>
      <c r="O232" s="53">
        <f>'[1]NEW 5.2 '!H336</f>
        <v>70.686452328109212</v>
      </c>
      <c r="P232" s="52">
        <f t="shared" si="19"/>
        <v>0</v>
      </c>
    </row>
    <row r="233" spans="1:16" x14ac:dyDescent="0.2">
      <c r="A233" s="21" t="s">
        <v>189</v>
      </c>
      <c r="B233" s="35"/>
      <c r="C233" s="47"/>
      <c r="D233" s="63"/>
      <c r="E233" s="64"/>
      <c r="F233" s="15"/>
      <c r="G233" s="51">
        <f>'[1]NEW 5.2 '!D337</f>
        <v>54.831765356945212</v>
      </c>
      <c r="H233" s="52">
        <f t="shared" si="15"/>
        <v>0</v>
      </c>
      <c r="I233" s="53">
        <f>'[1]NEW 5.2 '!E337</f>
        <v>63.704076819051565</v>
      </c>
      <c r="J233" s="52">
        <f t="shared" si="16"/>
        <v>0</v>
      </c>
      <c r="K233" s="53">
        <f>'[1]NEW 5.2 '!F337</f>
        <v>63.713881997938728</v>
      </c>
      <c r="L233" s="52">
        <f t="shared" si="17"/>
        <v>0</v>
      </c>
      <c r="M233" s="53">
        <f>'[1]NEW 5.2 '!G337</f>
        <v>63.272704141016426</v>
      </c>
      <c r="N233" s="52">
        <f t="shared" si="18"/>
        <v>0</v>
      </c>
      <c r="O233" s="53">
        <f>'[1]NEW 5.2 '!H337</f>
        <v>63.268738194912565</v>
      </c>
      <c r="P233" s="52">
        <f t="shared" si="19"/>
        <v>0</v>
      </c>
    </row>
    <row r="234" spans="1:16" x14ac:dyDescent="0.2">
      <c r="A234" s="21" t="s">
        <v>190</v>
      </c>
      <c r="B234" s="35"/>
      <c r="C234" s="47"/>
      <c r="D234" s="63"/>
      <c r="E234" s="64"/>
      <c r="F234" s="15"/>
      <c r="G234" s="51">
        <f>'[1]NEW 5.2 '!D338</f>
        <v>6.0365246264526844</v>
      </c>
      <c r="H234" s="52">
        <f t="shared" si="15"/>
        <v>0</v>
      </c>
      <c r="I234" s="53">
        <f>'[1]NEW 5.2 '!E338</f>
        <v>6.9812686924988014</v>
      </c>
      <c r="J234" s="52">
        <f t="shared" si="16"/>
        <v>0</v>
      </c>
      <c r="K234" s="53">
        <f>'[1]NEW 5.2 '!F338</f>
        <v>6.9823432326508197</v>
      </c>
      <c r="L234" s="52">
        <f t="shared" si="17"/>
        <v>0</v>
      </c>
      <c r="M234" s="53">
        <f>'[1]NEW 5.2 '!G338</f>
        <v>6.9818156293535365</v>
      </c>
      <c r="N234" s="52">
        <f t="shared" si="18"/>
        <v>0</v>
      </c>
      <c r="O234" s="53">
        <f>'[1]NEW 5.2 '!H338</f>
        <v>6.9813780077144898</v>
      </c>
      <c r="P234" s="52">
        <f t="shared" si="19"/>
        <v>0</v>
      </c>
    </row>
    <row r="235" spans="1:16" x14ac:dyDescent="0.2">
      <c r="A235" s="21" t="s">
        <v>191</v>
      </c>
      <c r="B235" s="35"/>
      <c r="C235" s="47"/>
      <c r="D235" s="63"/>
      <c r="E235" s="64"/>
      <c r="F235" s="15"/>
      <c r="G235" s="51">
        <f>'[1]NEW 5.2 '!D344</f>
        <v>1384.5617044825676</v>
      </c>
      <c r="H235" s="52">
        <f t="shared" si="15"/>
        <v>0</v>
      </c>
      <c r="I235" s="53">
        <f>'[1]NEW 5.2 '!E344</f>
        <v>1613.4571646675254</v>
      </c>
      <c r="J235" s="52">
        <f t="shared" si="16"/>
        <v>0</v>
      </c>
      <c r="K235" s="53">
        <f>'[1]NEW 5.2 '!F344</f>
        <v>1611.2102669897838</v>
      </c>
      <c r="L235" s="52">
        <f t="shared" si="17"/>
        <v>0</v>
      </c>
      <c r="M235" s="53">
        <f>'[1]NEW 5.2 '!G344</f>
        <v>1602.6033741386627</v>
      </c>
      <c r="N235" s="52">
        <f t="shared" si="18"/>
        <v>0</v>
      </c>
      <c r="O235" s="53">
        <f>'[1]NEW 5.2 '!H344</f>
        <v>1602.5028599494851</v>
      </c>
      <c r="P235" s="52">
        <f t="shared" si="19"/>
        <v>0</v>
      </c>
    </row>
    <row r="236" spans="1:16" x14ac:dyDescent="0.2">
      <c r="A236" s="21" t="s">
        <v>192</v>
      </c>
      <c r="B236" s="35"/>
      <c r="C236" s="47"/>
      <c r="D236" s="63"/>
      <c r="E236" s="64"/>
      <c r="F236" s="15"/>
      <c r="G236" s="51">
        <f>'[1]NEW 5.2 '!D345</f>
        <v>49.719147758716105</v>
      </c>
      <c r="H236" s="52">
        <f t="shared" si="15"/>
        <v>0</v>
      </c>
      <c r="I236" s="53">
        <f>'[1]NEW 5.2 '!E345</f>
        <v>58.094437340580214</v>
      </c>
      <c r="J236" s="52">
        <f t="shared" si="16"/>
        <v>0</v>
      </c>
      <c r="K236" s="53">
        <f>'[1]NEW 5.2 '!F345</f>
        <v>57.746916648748893</v>
      </c>
      <c r="L236" s="52">
        <f t="shared" si="17"/>
        <v>0</v>
      </c>
      <c r="M236" s="53">
        <f>'[1]NEW 5.2 '!G345</f>
        <v>57.742553147469074</v>
      </c>
      <c r="N236" s="52">
        <f t="shared" si="18"/>
        <v>0</v>
      </c>
      <c r="O236" s="53">
        <f>'[1]NEW 5.2 '!H345</f>
        <v>57.738933832366442</v>
      </c>
      <c r="P236" s="52">
        <f t="shared" si="19"/>
        <v>0</v>
      </c>
    </row>
    <row r="237" spans="1:16" x14ac:dyDescent="0.2">
      <c r="A237" s="21" t="s">
        <v>193</v>
      </c>
      <c r="B237" s="35"/>
      <c r="C237" s="47"/>
      <c r="D237" s="63"/>
      <c r="E237" s="64"/>
      <c r="F237" s="15"/>
      <c r="G237" s="51">
        <f>'[1]NEW 5.2 '!D346</f>
        <v>44.788323187603766</v>
      </c>
      <c r="H237" s="52">
        <f t="shared" si="15"/>
        <v>0</v>
      </c>
      <c r="I237" s="53">
        <f>'[1]NEW 5.2 '!E346</f>
        <v>52.035508292789643</v>
      </c>
      <c r="J237" s="52">
        <f t="shared" si="16"/>
        <v>0</v>
      </c>
      <c r="K237" s="53">
        <f>'[1]NEW 5.2 '!F346</f>
        <v>52.04351747356381</v>
      </c>
      <c r="L237" s="52">
        <f t="shared" si="17"/>
        <v>0</v>
      </c>
      <c r="M237" s="53">
        <f>'[1]NEW 5.2 '!G346</f>
        <v>51.683149422117374</v>
      </c>
      <c r="N237" s="52">
        <f t="shared" si="18"/>
        <v>0</v>
      </c>
      <c r="O237" s="53">
        <f>'[1]NEW 5.2 '!H346</f>
        <v>51.679909911686011</v>
      </c>
      <c r="P237" s="52">
        <f t="shared" si="19"/>
        <v>0</v>
      </c>
    </row>
    <row r="238" spans="1:16" x14ac:dyDescent="0.2">
      <c r="A238" s="21" t="s">
        <v>194</v>
      </c>
      <c r="B238" s="35"/>
      <c r="C238" s="47"/>
      <c r="D238" s="63"/>
      <c r="E238" s="64"/>
      <c r="F238" s="15"/>
      <c r="G238" s="51">
        <f>'[1]NEW 5.2 '!D347</f>
        <v>4.9308245711123408</v>
      </c>
      <c r="H238" s="52">
        <f t="shared" si="15"/>
        <v>0</v>
      </c>
      <c r="I238" s="53">
        <f>'[1]NEW 5.2 '!E347</f>
        <v>5.7025214567440701</v>
      </c>
      <c r="J238" s="52">
        <f t="shared" si="16"/>
        <v>0</v>
      </c>
      <c r="K238" s="53">
        <f>'[1]NEW 5.2 '!F347</f>
        <v>5.7033991751850754</v>
      </c>
      <c r="L238" s="52">
        <f t="shared" si="17"/>
        <v>0</v>
      </c>
      <c r="M238" s="53">
        <f>'[1]NEW 5.2 '!G347</f>
        <v>5.7029682120957101</v>
      </c>
      <c r="N238" s="52">
        <f t="shared" si="18"/>
        <v>0</v>
      </c>
      <c r="O238" s="53">
        <f>'[1]NEW 5.2 '!H347</f>
        <v>5.7026107488756974</v>
      </c>
      <c r="P238" s="52">
        <f t="shared" si="19"/>
        <v>0</v>
      </c>
    </row>
    <row r="239" spans="1:16" x14ac:dyDescent="0.2">
      <c r="A239" s="84" t="s">
        <v>195</v>
      </c>
      <c r="B239" s="35"/>
      <c r="C239" s="47"/>
      <c r="D239" s="63"/>
      <c r="E239" s="47"/>
      <c r="F239" s="15"/>
      <c r="G239" s="51">
        <f>'[1]NEW 5.2 '!D375</f>
        <v>676</v>
      </c>
      <c r="H239" s="52">
        <f t="shared" si="15"/>
        <v>0</v>
      </c>
      <c r="I239" s="53">
        <f>'[1]NEW 5.2 '!E375</f>
        <v>901</v>
      </c>
      <c r="J239" s="52">
        <f t="shared" si="16"/>
        <v>0</v>
      </c>
      <c r="K239" s="53">
        <f>'[1]NEW 5.2 '!F375</f>
        <v>901</v>
      </c>
      <c r="L239" s="52">
        <f t="shared" si="17"/>
        <v>0</v>
      </c>
      <c r="M239" s="53">
        <f>'[1]NEW 5.2 '!G375</f>
        <v>901</v>
      </c>
      <c r="N239" s="52">
        <f t="shared" si="18"/>
        <v>0</v>
      </c>
      <c r="O239" s="53">
        <f>'[1]NEW 5.2 '!H375</f>
        <v>901</v>
      </c>
      <c r="P239" s="52">
        <f t="shared" si="19"/>
        <v>0</v>
      </c>
    </row>
    <row r="240" spans="1:16" ht="15" x14ac:dyDescent="0.25">
      <c r="A240" s="27" t="s">
        <v>196</v>
      </c>
      <c r="B240" s="54"/>
      <c r="C240" s="47"/>
      <c r="D240" s="15"/>
      <c r="E240" s="15"/>
      <c r="F240" s="52">
        <v>0</v>
      </c>
      <c r="G240" s="55"/>
      <c r="H240" s="52">
        <v>0</v>
      </c>
      <c r="I240" s="29"/>
      <c r="J240" s="52">
        <v>0</v>
      </c>
      <c r="K240" s="29"/>
      <c r="L240" s="52">
        <v>0</v>
      </c>
      <c r="M240" s="29"/>
      <c r="N240" s="52">
        <v>0</v>
      </c>
      <c r="O240" s="29"/>
      <c r="P240" s="52">
        <v>0</v>
      </c>
    </row>
    <row r="241" spans="1:16" ht="15" x14ac:dyDescent="0.25">
      <c r="A241" s="27" t="s">
        <v>197</v>
      </c>
      <c r="B241" s="15"/>
      <c r="C241" s="15"/>
      <c r="D241" s="15"/>
      <c r="E241" s="15"/>
      <c r="F241" s="35"/>
      <c r="G241" s="15"/>
      <c r="H241" s="56">
        <f>SUM(H223:H240)</f>
        <v>0</v>
      </c>
      <c r="I241" s="15"/>
      <c r="J241" s="85">
        <f>SUM(J223:J240)</f>
        <v>0</v>
      </c>
      <c r="K241" s="15"/>
      <c r="L241" s="85">
        <f>SUM(L223:L240)</f>
        <v>0</v>
      </c>
      <c r="M241" s="15"/>
      <c r="N241" s="85">
        <f>SUM(N223:N240)</f>
        <v>0</v>
      </c>
      <c r="O241" s="15"/>
      <c r="P241" s="85">
        <f>SUM(P223:P240)</f>
        <v>0</v>
      </c>
    </row>
    <row r="242" spans="1:16" ht="15" x14ac:dyDescent="0.25">
      <c r="A242" s="27" t="s">
        <v>31</v>
      </c>
      <c r="B242" s="15"/>
      <c r="C242" s="15"/>
      <c r="D242" s="15"/>
      <c r="E242" s="15"/>
      <c r="F242" s="35"/>
      <c r="G242" s="15"/>
      <c r="H242" s="57"/>
      <c r="I242" s="15"/>
      <c r="J242" s="57"/>
      <c r="K242" s="15"/>
      <c r="L242" s="57"/>
      <c r="M242" s="15"/>
      <c r="N242" s="57"/>
      <c r="O242" s="15"/>
      <c r="P242" s="57"/>
    </row>
    <row r="243" spans="1:16" ht="15" x14ac:dyDescent="0.25">
      <c r="A243" s="27" t="s">
        <v>198</v>
      </c>
      <c r="B243" s="15"/>
      <c r="C243" s="15"/>
      <c r="D243" s="15"/>
      <c r="E243" s="15"/>
      <c r="F243" s="35"/>
      <c r="G243" s="15"/>
      <c r="H243" s="57">
        <f>H241/1335</f>
        <v>0</v>
      </c>
      <c r="I243" s="15"/>
      <c r="J243" s="57">
        <f>J241/1780</f>
        <v>0</v>
      </c>
      <c r="K243" s="15"/>
      <c r="L243" s="57">
        <f>L241/1780</f>
        <v>0</v>
      </c>
      <c r="M243" s="15"/>
      <c r="N243" s="57">
        <f>N241/1780</f>
        <v>0</v>
      </c>
      <c r="O243" s="15"/>
      <c r="P243" s="57">
        <f>P241/1780</f>
        <v>0</v>
      </c>
    </row>
    <row r="244" spans="1:16" ht="15" x14ac:dyDescent="0.25">
      <c r="A244" s="58" t="s">
        <v>34</v>
      </c>
      <c r="B244" s="59"/>
      <c r="C244" s="59"/>
      <c r="D244" s="59"/>
      <c r="E244" s="59"/>
      <c r="F244" s="60"/>
      <c r="G244" s="59"/>
      <c r="H244" s="61">
        <v>1.0900000000000001</v>
      </c>
      <c r="I244" s="59"/>
      <c r="J244" s="61">
        <v>0.95</v>
      </c>
      <c r="K244" s="59"/>
      <c r="L244" s="61">
        <v>0.95</v>
      </c>
      <c r="M244" s="59"/>
      <c r="N244" s="61">
        <v>0.95</v>
      </c>
      <c r="O244" s="59"/>
      <c r="P244" s="61">
        <v>0.95</v>
      </c>
    </row>
    <row r="245" spans="1:16" ht="15" x14ac:dyDescent="0.25">
      <c r="A245" s="27" t="s">
        <v>35</v>
      </c>
      <c r="B245" s="15"/>
      <c r="C245" s="15"/>
      <c r="D245" s="15"/>
      <c r="E245" s="15"/>
      <c r="F245" s="35"/>
      <c r="G245" s="15"/>
      <c r="H245" s="34"/>
      <c r="I245" s="15"/>
      <c r="J245" s="34"/>
      <c r="K245" s="15"/>
      <c r="L245" s="34"/>
      <c r="M245" s="15"/>
      <c r="N245" s="34"/>
      <c r="O245" s="15"/>
      <c r="P245" s="34"/>
    </row>
    <row r="246" spans="1:16" ht="15" x14ac:dyDescent="0.25">
      <c r="A246" s="14"/>
      <c r="B246" s="15"/>
      <c r="C246" s="15"/>
      <c r="D246" s="15"/>
      <c r="E246" s="15"/>
      <c r="F246" s="15"/>
      <c r="G246" s="15"/>
      <c r="H246" s="30"/>
      <c r="I246" s="15"/>
      <c r="J246" s="30"/>
      <c r="K246" s="15"/>
      <c r="L246" s="30"/>
      <c r="M246" s="15"/>
      <c r="N246" s="30"/>
      <c r="O246" s="15"/>
      <c r="P246" s="30"/>
    </row>
    <row r="247" spans="1:16" ht="59.25" customHeight="1" x14ac:dyDescent="0.3">
      <c r="A247" s="83" t="s">
        <v>199</v>
      </c>
      <c r="B247" s="21"/>
      <c r="C247" s="21"/>
      <c r="D247" s="21"/>
      <c r="E247" s="21"/>
      <c r="F247" s="21"/>
      <c r="G247" s="21"/>
      <c r="H247" s="21"/>
      <c r="I247" s="21"/>
      <c r="J247" s="21"/>
      <c r="K247" s="21"/>
      <c r="L247" s="21"/>
      <c r="M247" s="21"/>
      <c r="N247" s="21"/>
      <c r="O247" s="21"/>
      <c r="P247" s="21"/>
    </row>
    <row r="248" spans="1:16" x14ac:dyDescent="0.2">
      <c r="A248" s="21" t="s">
        <v>200</v>
      </c>
      <c r="B248" s="47"/>
      <c r="C248" s="47"/>
      <c r="D248" s="63"/>
      <c r="E248" s="47"/>
      <c r="F248" s="15"/>
      <c r="G248" s="51">
        <f>'[1]NEW 5.2 '!D298</f>
        <v>3372</v>
      </c>
      <c r="H248" s="52">
        <f>D248*G248</f>
        <v>0</v>
      </c>
      <c r="I248" s="53">
        <f>'[1]NEW 5.2 '!E298</f>
        <v>4527</v>
      </c>
      <c r="J248" s="52">
        <f>D248*I248</f>
        <v>0</v>
      </c>
      <c r="K248" s="53">
        <f>'[1]NEW 5.2 '!F298</f>
        <v>4520</v>
      </c>
      <c r="L248" s="52">
        <f>D248*K248</f>
        <v>0</v>
      </c>
      <c r="M248" s="53">
        <f>'[1]NEW 5.2 '!G298</f>
        <v>4499</v>
      </c>
      <c r="N248" s="52">
        <f>D248*M248</f>
        <v>0</v>
      </c>
      <c r="O248" s="53">
        <f>'[1]NEW 5.2 '!H298</f>
        <v>4499</v>
      </c>
      <c r="P248" s="52">
        <f>D248*O248</f>
        <v>0</v>
      </c>
    </row>
    <row r="249" spans="1:16" x14ac:dyDescent="0.2">
      <c r="A249" s="21" t="s">
        <v>201</v>
      </c>
      <c r="B249" s="47"/>
      <c r="C249" s="47"/>
      <c r="D249" s="63"/>
      <c r="E249" s="47"/>
      <c r="F249" s="15"/>
      <c r="G249" s="51">
        <f>'[1]NEW 5.2 '!D299</f>
        <v>121</v>
      </c>
      <c r="H249" s="52">
        <f t="shared" ref="H249:H277" si="20">D249*G249</f>
        <v>0</v>
      </c>
      <c r="I249" s="53">
        <f>'[1]NEW 5.2 '!E299</f>
        <v>163</v>
      </c>
      <c r="J249" s="52">
        <f t="shared" ref="J249:J277" si="21">D249*I249</f>
        <v>0</v>
      </c>
      <c r="K249" s="53">
        <f>'[1]NEW 5.2 '!F299</f>
        <v>162</v>
      </c>
      <c r="L249" s="52">
        <f t="shared" ref="L249:L277" si="22">D249*K249</f>
        <v>0</v>
      </c>
      <c r="M249" s="53">
        <f>'[1]NEW 5.2 '!G299</f>
        <v>162</v>
      </c>
      <c r="N249" s="52">
        <f t="shared" ref="N249:N277" si="23">D249*M249</f>
        <v>0</v>
      </c>
      <c r="O249" s="53">
        <f>'[1]NEW 5.2 '!H299</f>
        <v>162</v>
      </c>
      <c r="P249" s="52">
        <f t="shared" ref="P249:P277" si="24">D249*O249</f>
        <v>0</v>
      </c>
    </row>
    <row r="250" spans="1:16" x14ac:dyDescent="0.2">
      <c r="A250" s="21" t="s">
        <v>202</v>
      </c>
      <c r="B250" s="47"/>
      <c r="C250" s="47"/>
      <c r="D250" s="63"/>
      <c r="E250" s="47"/>
      <c r="F250" s="15"/>
      <c r="G250" s="51">
        <f>'[1]NEW 5.2 '!D300</f>
        <v>109</v>
      </c>
      <c r="H250" s="52">
        <f t="shared" si="20"/>
        <v>0</v>
      </c>
      <c r="I250" s="53">
        <f>'[1]NEW 5.2 '!E300</f>
        <v>146</v>
      </c>
      <c r="J250" s="52">
        <f t="shared" si="21"/>
        <v>0</v>
      </c>
      <c r="K250" s="53">
        <f>'[1]NEW 5.2 '!F300</f>
        <v>146</v>
      </c>
      <c r="L250" s="52">
        <f t="shared" si="22"/>
        <v>0</v>
      </c>
      <c r="M250" s="53">
        <f>'[1]NEW 5.2 '!G300</f>
        <v>145</v>
      </c>
      <c r="N250" s="52">
        <f t="shared" si="23"/>
        <v>0</v>
      </c>
      <c r="O250" s="53">
        <f>'[1]NEW 5.2 '!H300</f>
        <v>145</v>
      </c>
      <c r="P250" s="52">
        <f t="shared" si="24"/>
        <v>0</v>
      </c>
    </row>
    <row r="251" spans="1:16" x14ac:dyDescent="0.2">
      <c r="A251" s="21" t="s">
        <v>203</v>
      </c>
      <c r="B251" s="47"/>
      <c r="C251" s="47"/>
      <c r="D251" s="63"/>
      <c r="E251" s="47"/>
      <c r="F251" s="15"/>
      <c r="G251" s="51">
        <f>'[1]NEW 5.2 '!D301</f>
        <v>12</v>
      </c>
      <c r="H251" s="52">
        <f t="shared" si="20"/>
        <v>0</v>
      </c>
      <c r="I251" s="53">
        <f>'[1]NEW 5.2 '!E301</f>
        <v>16</v>
      </c>
      <c r="J251" s="52">
        <f t="shared" si="21"/>
        <v>0</v>
      </c>
      <c r="K251" s="53">
        <f>'[1]NEW 5.2 '!F301</f>
        <v>16</v>
      </c>
      <c r="L251" s="52">
        <f t="shared" si="22"/>
        <v>0</v>
      </c>
      <c r="M251" s="53">
        <f>'[1]NEW 5.2 '!G301</f>
        <v>16</v>
      </c>
      <c r="N251" s="52">
        <f t="shared" si="23"/>
        <v>0</v>
      </c>
      <c r="O251" s="53">
        <f>'[1]NEW 5.2 '!H301</f>
        <v>16</v>
      </c>
      <c r="P251" s="52">
        <f t="shared" si="24"/>
        <v>0</v>
      </c>
    </row>
    <row r="252" spans="1:16" x14ac:dyDescent="0.2">
      <c r="A252" s="84" t="s">
        <v>204</v>
      </c>
      <c r="B252" s="47"/>
      <c r="C252" s="47"/>
      <c r="D252" s="63"/>
      <c r="E252" s="47"/>
      <c r="F252" s="15"/>
      <c r="G252" s="51">
        <f>'[1]NEW 5.2 '!D302</f>
        <v>8480</v>
      </c>
      <c r="H252" s="52">
        <f t="shared" si="20"/>
        <v>0</v>
      </c>
      <c r="I252" s="53">
        <f>'[1]NEW 5.2 '!E302</f>
        <v>11200</v>
      </c>
      <c r="J252" s="52">
        <f t="shared" si="21"/>
        <v>0</v>
      </c>
      <c r="K252" s="53">
        <f>'[1]NEW 5.2 '!F302</f>
        <v>11184</v>
      </c>
      <c r="L252" s="52">
        <f t="shared" si="22"/>
        <v>0</v>
      </c>
      <c r="M252" s="53">
        <f>'[1]NEW 5.2 '!G302</f>
        <v>11132</v>
      </c>
      <c r="N252" s="52">
        <f t="shared" si="23"/>
        <v>0</v>
      </c>
      <c r="O252" s="53">
        <f>'[1]NEW 5.2 '!H302</f>
        <v>11131</v>
      </c>
      <c r="P252" s="52">
        <f t="shared" si="24"/>
        <v>0</v>
      </c>
    </row>
    <row r="253" spans="1:16" x14ac:dyDescent="0.2">
      <c r="A253" s="26" t="s">
        <v>205</v>
      </c>
      <c r="B253" s="47"/>
      <c r="C253" s="35"/>
      <c r="D253" s="63"/>
      <c r="E253" s="35"/>
      <c r="F253" s="15"/>
      <c r="G253" s="66">
        <f>'[1]NEW 5.2 '!C367</f>
        <v>4</v>
      </c>
      <c r="H253" s="52">
        <f t="shared" si="20"/>
        <v>0</v>
      </c>
      <c r="I253" s="36">
        <f>'[1]NEW 5.2 '!D367</f>
        <v>5</v>
      </c>
      <c r="J253" s="52">
        <f t="shared" si="21"/>
        <v>0</v>
      </c>
      <c r="K253" s="36">
        <f>'[1]NEW 5.2 '!E367</f>
        <v>5</v>
      </c>
      <c r="L253" s="52">
        <f t="shared" si="22"/>
        <v>0</v>
      </c>
      <c r="M253" s="36">
        <f>'[1]NEW 5.2 '!F367</f>
        <v>5</v>
      </c>
      <c r="N253" s="52">
        <f t="shared" si="23"/>
        <v>0</v>
      </c>
      <c r="O253" s="36">
        <f>'[1]NEW 5.2 '!G367</f>
        <v>5</v>
      </c>
      <c r="P253" s="52">
        <f t="shared" si="24"/>
        <v>0</v>
      </c>
    </row>
    <row r="254" spans="1:16" x14ac:dyDescent="0.2">
      <c r="A254" s="26" t="s">
        <v>206</v>
      </c>
      <c r="B254" s="47"/>
      <c r="C254" s="47"/>
      <c r="D254" s="63"/>
      <c r="E254" s="47"/>
      <c r="F254" s="15"/>
      <c r="G254" s="66">
        <f>'[1]NEW 5.2 '!C368</f>
        <v>1717</v>
      </c>
      <c r="H254" s="52">
        <f t="shared" si="20"/>
        <v>0</v>
      </c>
      <c r="I254" s="36">
        <f>'[1]NEW 5.2 '!D368</f>
        <v>2290</v>
      </c>
      <c r="J254" s="52">
        <f t="shared" si="21"/>
        <v>0</v>
      </c>
      <c r="K254" s="36">
        <f>'[1]NEW 5.2 '!E368</f>
        <v>2290</v>
      </c>
      <c r="L254" s="52">
        <f t="shared" si="22"/>
        <v>0</v>
      </c>
      <c r="M254" s="36">
        <f>'[1]NEW 5.2 '!F368</f>
        <v>2290</v>
      </c>
      <c r="N254" s="52">
        <f t="shared" si="23"/>
        <v>0</v>
      </c>
      <c r="O254" s="36">
        <f>'[1]NEW 5.2 '!G368</f>
        <v>2290</v>
      </c>
      <c r="P254" s="52">
        <f t="shared" si="24"/>
        <v>0</v>
      </c>
    </row>
    <row r="255" spans="1:16" x14ac:dyDescent="0.2">
      <c r="A255" s="26" t="s">
        <v>207</v>
      </c>
      <c r="B255" s="47"/>
      <c r="C255" s="47"/>
      <c r="D255" s="63"/>
      <c r="E255" s="47"/>
      <c r="F255" s="15"/>
      <c r="G255" s="66">
        <f>'[1]NEW 5.2 '!C369</f>
        <v>133</v>
      </c>
      <c r="H255" s="52">
        <f t="shared" si="20"/>
        <v>0</v>
      </c>
      <c r="I255" s="36">
        <f>'[1]NEW 5.2 '!D369</f>
        <v>178</v>
      </c>
      <c r="J255" s="52">
        <f t="shared" si="21"/>
        <v>0</v>
      </c>
      <c r="K255" s="36">
        <f>'[1]NEW 5.2 '!E369</f>
        <v>178</v>
      </c>
      <c r="L255" s="52">
        <f t="shared" si="22"/>
        <v>0</v>
      </c>
      <c r="M255" s="36">
        <f>'[1]NEW 5.2 '!F369</f>
        <v>178</v>
      </c>
      <c r="N255" s="52">
        <f t="shared" si="23"/>
        <v>0</v>
      </c>
      <c r="O255" s="36">
        <f>'[1]NEW 5.2 '!G369</f>
        <v>178</v>
      </c>
      <c r="P255" s="52">
        <f t="shared" si="24"/>
        <v>0</v>
      </c>
    </row>
    <row r="256" spans="1:16" x14ac:dyDescent="0.2">
      <c r="A256" s="26" t="s">
        <v>208</v>
      </c>
      <c r="B256" s="54"/>
      <c r="C256" s="47"/>
      <c r="D256" s="35"/>
      <c r="E256" s="15"/>
      <c r="F256" s="15"/>
      <c r="G256" s="15"/>
      <c r="H256" s="52">
        <f t="shared" si="20"/>
        <v>0</v>
      </c>
      <c r="I256" s="15"/>
      <c r="J256" s="52">
        <f t="shared" si="21"/>
        <v>0</v>
      </c>
      <c r="K256" s="15"/>
      <c r="L256" s="52">
        <f t="shared" si="22"/>
        <v>0</v>
      </c>
      <c r="M256" s="15"/>
      <c r="N256" s="52">
        <f t="shared" si="23"/>
        <v>0</v>
      </c>
      <c r="O256" s="15"/>
      <c r="P256" s="52">
        <f t="shared" si="24"/>
        <v>0</v>
      </c>
    </row>
    <row r="257" spans="1:16" x14ac:dyDescent="0.2">
      <c r="A257" s="26" t="s">
        <v>209</v>
      </c>
      <c r="B257" s="49"/>
      <c r="C257" s="47"/>
      <c r="D257" s="63"/>
      <c r="E257" s="47"/>
      <c r="F257" s="15"/>
      <c r="G257" s="51">
        <f>'[1]NEW 5.2 '!D379</f>
        <v>31537.399999999998</v>
      </c>
      <c r="H257" s="52">
        <f t="shared" si="20"/>
        <v>0</v>
      </c>
      <c r="I257" s="53">
        <f>'[1]NEW 5.2 '!E379</f>
        <v>44283</v>
      </c>
      <c r="J257" s="52">
        <f t="shared" si="21"/>
        <v>0</v>
      </c>
      <c r="K257" s="53">
        <f>'[1]NEW 5.2 '!F379</f>
        <v>44220</v>
      </c>
      <c r="L257" s="52">
        <f t="shared" si="22"/>
        <v>0</v>
      </c>
      <c r="M257" s="53">
        <f>'[1]NEW 5.2 '!G379</f>
        <v>44013</v>
      </c>
      <c r="N257" s="52">
        <f t="shared" si="23"/>
        <v>0</v>
      </c>
      <c r="O257" s="53">
        <f>'[1]NEW 5.2 '!H379</f>
        <v>44007</v>
      </c>
      <c r="P257" s="52">
        <f t="shared" si="24"/>
        <v>0</v>
      </c>
    </row>
    <row r="258" spans="1:16" x14ac:dyDescent="0.2">
      <c r="A258" s="26" t="s">
        <v>210</v>
      </c>
      <c r="B258" s="35"/>
      <c r="C258" s="47"/>
      <c r="D258" s="63"/>
      <c r="E258" s="47"/>
      <c r="F258" s="15"/>
      <c r="G258" s="51">
        <f>'[1]NEW 5.2 '!D380</f>
        <v>187.20000000000002</v>
      </c>
      <c r="H258" s="52">
        <f t="shared" si="20"/>
        <v>0</v>
      </c>
      <c r="I258" s="53">
        <f>'[1]NEW 5.2 '!E380</f>
        <v>365</v>
      </c>
      <c r="J258" s="52">
        <f t="shared" si="21"/>
        <v>0</v>
      </c>
      <c r="K258" s="53">
        <f>'[1]NEW 5.2 '!F380</f>
        <v>365</v>
      </c>
      <c r="L258" s="52">
        <f t="shared" si="22"/>
        <v>0</v>
      </c>
      <c r="M258" s="53">
        <f>'[1]NEW 5.2 '!G380</f>
        <v>363</v>
      </c>
      <c r="N258" s="52">
        <f t="shared" si="23"/>
        <v>0</v>
      </c>
      <c r="O258" s="53">
        <f>'[1]NEW 5.2 '!H380</f>
        <v>363</v>
      </c>
      <c r="P258" s="52">
        <f t="shared" si="24"/>
        <v>0</v>
      </c>
    </row>
    <row r="259" spans="1:16" x14ac:dyDescent="0.2">
      <c r="A259" s="26" t="s">
        <v>211</v>
      </c>
      <c r="B259" s="35"/>
      <c r="C259" s="47"/>
      <c r="D259" s="63"/>
      <c r="E259" s="47"/>
      <c r="F259" s="15"/>
      <c r="G259" s="51">
        <f>'[1]NEW 5.2 '!D381</f>
        <v>104.39999999999999</v>
      </c>
      <c r="H259" s="52">
        <f t="shared" si="20"/>
        <v>0</v>
      </c>
      <c r="I259" s="53">
        <f>'[1]NEW 5.2 '!E381</f>
        <v>207</v>
      </c>
      <c r="J259" s="52">
        <f t="shared" si="21"/>
        <v>0</v>
      </c>
      <c r="K259" s="53">
        <f>'[1]NEW 5.2 '!F381</f>
        <v>207</v>
      </c>
      <c r="L259" s="52">
        <f t="shared" si="22"/>
        <v>0</v>
      </c>
      <c r="M259" s="53">
        <f>'[1]NEW 5.2 '!G381</f>
        <v>206</v>
      </c>
      <c r="N259" s="52">
        <f t="shared" si="23"/>
        <v>0</v>
      </c>
      <c r="O259" s="53">
        <f>'[1]NEW 5.2 '!H381</f>
        <v>206</v>
      </c>
      <c r="P259" s="52">
        <f t="shared" si="24"/>
        <v>0</v>
      </c>
    </row>
    <row r="260" spans="1:16" x14ac:dyDescent="0.2">
      <c r="A260" s="26" t="s">
        <v>212</v>
      </c>
      <c r="B260" s="35"/>
      <c r="C260" s="47"/>
      <c r="D260" s="63"/>
      <c r="E260" s="47"/>
      <c r="F260" s="15"/>
      <c r="G260" s="51">
        <f>'[1]NEW 5.2 '!D382</f>
        <v>0</v>
      </c>
      <c r="H260" s="52">
        <f t="shared" si="20"/>
        <v>0</v>
      </c>
      <c r="I260" s="53">
        <f>'[1]NEW 5.2 '!E382</f>
        <v>0</v>
      </c>
      <c r="J260" s="52">
        <f t="shared" si="21"/>
        <v>0</v>
      </c>
      <c r="K260" s="53">
        <f>'[1]NEW 5.2 '!F382</f>
        <v>0</v>
      </c>
      <c r="L260" s="52">
        <f t="shared" si="22"/>
        <v>0</v>
      </c>
      <c r="M260" s="53">
        <f>'[1]NEW 5.2 '!G382</f>
        <v>0</v>
      </c>
      <c r="N260" s="52">
        <f t="shared" si="23"/>
        <v>0</v>
      </c>
      <c r="O260" s="53">
        <f>'[1]NEW 5.2 '!H382</f>
        <v>0</v>
      </c>
      <c r="P260" s="52">
        <f t="shared" si="24"/>
        <v>0</v>
      </c>
    </row>
    <row r="261" spans="1:16" x14ac:dyDescent="0.2">
      <c r="A261" s="26" t="s">
        <v>213</v>
      </c>
      <c r="B261" s="35"/>
      <c r="C261" s="47"/>
      <c r="D261" s="63"/>
      <c r="E261" s="47"/>
      <c r="F261" s="15"/>
      <c r="G261" s="51">
        <f>'[1]NEW 5.2 '!D385</f>
        <v>3132</v>
      </c>
      <c r="H261" s="52">
        <f t="shared" si="20"/>
        <v>0</v>
      </c>
      <c r="I261" s="53">
        <f>'[1]NEW 5.2 '!E385</f>
        <v>3498</v>
      </c>
      <c r="J261" s="52">
        <f t="shared" si="21"/>
        <v>0</v>
      </c>
      <c r="K261" s="53">
        <f>'[1]NEW 5.2 '!F385</f>
        <v>3493</v>
      </c>
      <c r="L261" s="52">
        <f t="shared" si="22"/>
        <v>0</v>
      </c>
      <c r="M261" s="53">
        <f>'[1]NEW 5.2 '!G385</f>
        <v>3477</v>
      </c>
      <c r="N261" s="52">
        <f t="shared" si="23"/>
        <v>0</v>
      </c>
      <c r="O261" s="53">
        <f>'[1]NEW 5.2 '!H385</f>
        <v>3477</v>
      </c>
      <c r="P261" s="52">
        <f t="shared" si="24"/>
        <v>0</v>
      </c>
    </row>
    <row r="262" spans="1:16" x14ac:dyDescent="0.2">
      <c r="A262" s="26" t="s">
        <v>214</v>
      </c>
      <c r="B262" s="35"/>
      <c r="C262" s="47"/>
      <c r="D262" s="63"/>
      <c r="E262" s="47"/>
      <c r="F262" s="15"/>
      <c r="G262" s="51">
        <f>'[1]NEW 5.2 '!D386</f>
        <v>28</v>
      </c>
      <c r="H262" s="52">
        <f t="shared" si="20"/>
        <v>0</v>
      </c>
      <c r="I262" s="53">
        <f>'[1]NEW 5.2 '!E386</f>
        <v>31</v>
      </c>
      <c r="J262" s="52">
        <f t="shared" si="21"/>
        <v>0</v>
      </c>
      <c r="K262" s="53">
        <f>'[1]NEW 5.2 '!F386</f>
        <v>31</v>
      </c>
      <c r="L262" s="52">
        <f t="shared" si="22"/>
        <v>0</v>
      </c>
      <c r="M262" s="53">
        <f>'[1]NEW 5.2 '!G386</f>
        <v>31</v>
      </c>
      <c r="N262" s="52">
        <f t="shared" si="23"/>
        <v>0</v>
      </c>
      <c r="O262" s="53">
        <f>'[1]NEW 5.2 '!H386</f>
        <v>31</v>
      </c>
      <c r="P262" s="52">
        <f t="shared" si="24"/>
        <v>0</v>
      </c>
    </row>
    <row r="263" spans="1:16" x14ac:dyDescent="0.2">
      <c r="A263" s="26" t="s">
        <v>215</v>
      </c>
      <c r="B263" s="35"/>
      <c r="C263" s="47"/>
      <c r="D263" s="63"/>
      <c r="E263" s="47"/>
      <c r="F263" s="15"/>
      <c r="G263" s="51">
        <f>'[1]NEW 5.2 '!D387</f>
        <v>35</v>
      </c>
      <c r="H263" s="52">
        <f t="shared" si="20"/>
        <v>0</v>
      </c>
      <c r="I263" s="53">
        <f>'[1]NEW 5.2 '!E387</f>
        <v>40</v>
      </c>
      <c r="J263" s="52">
        <f t="shared" si="21"/>
        <v>0</v>
      </c>
      <c r="K263" s="53">
        <f>'[1]NEW 5.2 '!F387</f>
        <v>39</v>
      </c>
      <c r="L263" s="52">
        <f t="shared" si="22"/>
        <v>0</v>
      </c>
      <c r="M263" s="53">
        <f>'[1]NEW 5.2 '!G387</f>
        <v>39</v>
      </c>
      <c r="N263" s="52">
        <f t="shared" si="23"/>
        <v>0</v>
      </c>
      <c r="O263" s="53">
        <f>'[1]NEW 5.2 '!H387</f>
        <v>39</v>
      </c>
      <c r="P263" s="52">
        <f t="shared" si="24"/>
        <v>0</v>
      </c>
    </row>
    <row r="264" spans="1:16" x14ac:dyDescent="0.2">
      <c r="A264" s="26" t="s">
        <v>216</v>
      </c>
      <c r="B264" s="35"/>
      <c r="C264" s="47"/>
      <c r="D264" s="63"/>
      <c r="E264" s="47"/>
      <c r="F264" s="15"/>
      <c r="G264" s="51">
        <f>'[1]NEW 5.2 '!D388</f>
        <v>0</v>
      </c>
      <c r="H264" s="52">
        <f t="shared" si="20"/>
        <v>0</v>
      </c>
      <c r="I264" s="53">
        <f>'[1]NEW 5.2 '!E388</f>
        <v>0</v>
      </c>
      <c r="J264" s="52">
        <f t="shared" si="21"/>
        <v>0</v>
      </c>
      <c r="K264" s="53">
        <f>'[1]NEW 5.2 '!F388</f>
        <v>0</v>
      </c>
      <c r="L264" s="52">
        <f t="shared" si="22"/>
        <v>0</v>
      </c>
      <c r="M264" s="53">
        <f>'[1]NEW 5.2 '!G388</f>
        <v>0</v>
      </c>
      <c r="N264" s="52">
        <f t="shared" si="23"/>
        <v>0</v>
      </c>
      <c r="O264" s="53">
        <f>'[1]NEW 5.2 '!H388</f>
        <v>0</v>
      </c>
      <c r="P264" s="52">
        <f t="shared" si="24"/>
        <v>0</v>
      </c>
    </row>
    <row r="265" spans="1:16" x14ac:dyDescent="0.2">
      <c r="A265" s="26" t="s">
        <v>217</v>
      </c>
      <c r="B265" s="35"/>
      <c r="C265" s="47"/>
      <c r="D265" s="63"/>
      <c r="E265" s="47"/>
      <c r="F265" s="15"/>
      <c r="G265" s="51">
        <f>'[1]NEW 5.2 '!D391</f>
        <v>13</v>
      </c>
      <c r="H265" s="52">
        <f t="shared" si="20"/>
        <v>0</v>
      </c>
      <c r="I265" s="53">
        <f>'[1]NEW 5.2 '!E391</f>
        <v>15</v>
      </c>
      <c r="J265" s="52">
        <f t="shared" si="21"/>
        <v>0</v>
      </c>
      <c r="K265" s="53">
        <f>'[1]NEW 5.2 '!F391</f>
        <v>15</v>
      </c>
      <c r="L265" s="52">
        <f t="shared" si="22"/>
        <v>0</v>
      </c>
      <c r="M265" s="53">
        <f>'[1]NEW 5.2 '!G391</f>
        <v>15</v>
      </c>
      <c r="N265" s="52">
        <f t="shared" si="23"/>
        <v>0</v>
      </c>
      <c r="O265" s="53">
        <f>'[1]NEW 5.2 '!H391</f>
        <v>15</v>
      </c>
      <c r="P265" s="52">
        <f t="shared" si="24"/>
        <v>0</v>
      </c>
    </row>
    <row r="266" spans="1:16" x14ac:dyDescent="0.2">
      <c r="A266" s="26" t="s">
        <v>218</v>
      </c>
      <c r="B266" s="35"/>
      <c r="C266" s="47"/>
      <c r="D266" s="63"/>
      <c r="E266" s="47"/>
      <c r="F266" s="15"/>
      <c r="G266" s="51">
        <f>'[1]NEW 5.2 '!D392</f>
        <v>0</v>
      </c>
      <c r="H266" s="52">
        <f t="shared" si="20"/>
        <v>0</v>
      </c>
      <c r="I266" s="53">
        <f>'[1]NEW 5.2 '!E392</f>
        <v>0</v>
      </c>
      <c r="J266" s="52">
        <f t="shared" si="21"/>
        <v>0</v>
      </c>
      <c r="K266" s="53">
        <f>'[1]NEW 5.2 '!F392</f>
        <v>0</v>
      </c>
      <c r="L266" s="52">
        <f t="shared" si="22"/>
        <v>0</v>
      </c>
      <c r="M266" s="53">
        <f>'[1]NEW 5.2 '!G392</f>
        <v>0</v>
      </c>
      <c r="N266" s="52">
        <f t="shared" si="23"/>
        <v>0</v>
      </c>
      <c r="O266" s="53">
        <f>'[1]NEW 5.2 '!H392</f>
        <v>0</v>
      </c>
      <c r="P266" s="52">
        <f t="shared" si="24"/>
        <v>0</v>
      </c>
    </row>
    <row r="267" spans="1:16" x14ac:dyDescent="0.2">
      <c r="A267" s="26" t="s">
        <v>219</v>
      </c>
      <c r="B267" s="35"/>
      <c r="C267" s="47"/>
      <c r="D267" s="63"/>
      <c r="E267" s="47"/>
      <c r="F267" s="15"/>
      <c r="G267" s="51">
        <f>'[1]NEW 5.2 '!D393</f>
        <v>0</v>
      </c>
      <c r="H267" s="52">
        <f t="shared" si="20"/>
        <v>0</v>
      </c>
      <c r="I267" s="53">
        <f>'[1]NEW 5.2 '!E393</f>
        <v>0</v>
      </c>
      <c r="J267" s="52">
        <f t="shared" si="21"/>
        <v>0</v>
      </c>
      <c r="K267" s="53">
        <f>'[1]NEW 5.2 '!F393</f>
        <v>0</v>
      </c>
      <c r="L267" s="52">
        <f t="shared" si="22"/>
        <v>0</v>
      </c>
      <c r="M267" s="53">
        <f>'[1]NEW 5.2 '!G393</f>
        <v>0</v>
      </c>
      <c r="N267" s="52">
        <f t="shared" si="23"/>
        <v>0</v>
      </c>
      <c r="O267" s="53">
        <f>'[1]NEW 5.2 '!H393</f>
        <v>0</v>
      </c>
      <c r="P267" s="52">
        <f t="shared" si="24"/>
        <v>0</v>
      </c>
    </row>
    <row r="268" spans="1:16" x14ac:dyDescent="0.2">
      <c r="A268" s="26" t="s">
        <v>220</v>
      </c>
      <c r="B268" s="35"/>
      <c r="C268" s="47"/>
      <c r="D268" s="63"/>
      <c r="E268" s="47"/>
      <c r="F268" s="15"/>
      <c r="G268" s="51">
        <f>'[1]NEW 5.2 '!D394</f>
        <v>0</v>
      </c>
      <c r="H268" s="52">
        <f t="shared" si="20"/>
        <v>0</v>
      </c>
      <c r="I268" s="53">
        <f>'[1]NEW 5.2 '!E394</f>
        <v>0</v>
      </c>
      <c r="J268" s="52">
        <f t="shared" si="21"/>
        <v>0</v>
      </c>
      <c r="K268" s="53">
        <f>'[1]NEW 5.2 '!F394</f>
        <v>0</v>
      </c>
      <c r="L268" s="52">
        <f t="shared" si="22"/>
        <v>0</v>
      </c>
      <c r="M268" s="53">
        <f>'[1]NEW 5.2 '!G394</f>
        <v>0</v>
      </c>
      <c r="N268" s="52">
        <f t="shared" si="23"/>
        <v>0</v>
      </c>
      <c r="O268" s="53">
        <f>'[1]NEW 5.2 '!H394</f>
        <v>0</v>
      </c>
      <c r="P268" s="52">
        <f t="shared" si="24"/>
        <v>0</v>
      </c>
    </row>
    <row r="269" spans="1:16" x14ac:dyDescent="0.2">
      <c r="A269" s="84" t="s">
        <v>221</v>
      </c>
      <c r="B269" s="47"/>
      <c r="C269" s="47"/>
      <c r="D269" s="63"/>
      <c r="E269" s="47"/>
      <c r="F269" s="15"/>
      <c r="G269" s="51">
        <f>'[1]NEW 5.2 '!D397</f>
        <v>16689.600000000002</v>
      </c>
      <c r="H269" s="52">
        <f t="shared" si="20"/>
        <v>0</v>
      </c>
      <c r="I269" s="51">
        <f>'[1]NEW 5.2 '!E397</f>
        <v>21611</v>
      </c>
      <c r="J269" s="52">
        <f t="shared" si="21"/>
        <v>0</v>
      </c>
      <c r="K269" s="51">
        <f>'[1]NEW 5.2 '!F397</f>
        <v>21580</v>
      </c>
      <c r="L269" s="68">
        <f t="shared" si="22"/>
        <v>0</v>
      </c>
      <c r="M269" s="51">
        <f>'[1]NEW 5.2 '!G397</f>
        <v>21479</v>
      </c>
      <c r="N269" s="68">
        <f t="shared" si="23"/>
        <v>0</v>
      </c>
      <c r="O269" s="51">
        <f>'[1]NEW 5.2 '!H397</f>
        <v>21477</v>
      </c>
      <c r="P269" s="52">
        <f t="shared" si="24"/>
        <v>0</v>
      </c>
    </row>
    <row r="270" spans="1:16" x14ac:dyDescent="0.2">
      <c r="A270" s="26" t="s">
        <v>222</v>
      </c>
      <c r="B270" s="47"/>
      <c r="C270" s="47"/>
      <c r="D270" s="63"/>
      <c r="E270" s="47"/>
      <c r="F270" s="15"/>
      <c r="G270" s="51">
        <f>'[1]NEW 5.2 '!D400</f>
        <v>148</v>
      </c>
      <c r="H270" s="52">
        <f t="shared" si="20"/>
        <v>0</v>
      </c>
      <c r="I270" s="53">
        <f>'[1]NEW 5.2 '!E400</f>
        <v>165</v>
      </c>
      <c r="J270" s="52">
        <f t="shared" si="21"/>
        <v>0</v>
      </c>
      <c r="K270" s="53">
        <f>'[1]NEW 5.2 '!F400</f>
        <v>165</v>
      </c>
      <c r="L270" s="52">
        <f t="shared" si="22"/>
        <v>0</v>
      </c>
      <c r="M270" s="53">
        <f>'[1]NEW 5.2 '!G400</f>
        <v>164</v>
      </c>
      <c r="N270" s="52">
        <f t="shared" si="23"/>
        <v>0</v>
      </c>
      <c r="O270" s="53">
        <f>'[1]NEW 5.2 '!H400</f>
        <v>164</v>
      </c>
      <c r="P270" s="52">
        <f t="shared" si="24"/>
        <v>0</v>
      </c>
    </row>
    <row r="271" spans="1:16" x14ac:dyDescent="0.2">
      <c r="A271" s="26" t="s">
        <v>223</v>
      </c>
      <c r="B271" s="47"/>
      <c r="C271" s="47"/>
      <c r="D271" s="63"/>
      <c r="E271" s="47"/>
      <c r="F271" s="15"/>
      <c r="G271" s="51">
        <f>'[1]NEW 5.2 '!D401</f>
        <v>8</v>
      </c>
      <c r="H271" s="52">
        <f t="shared" si="20"/>
        <v>0</v>
      </c>
      <c r="I271" s="53">
        <f>'[1]NEW 5.2 '!E401</f>
        <v>9</v>
      </c>
      <c r="J271" s="52">
        <f t="shared" si="21"/>
        <v>0</v>
      </c>
      <c r="K271" s="53">
        <f>'[1]NEW 5.2 '!F401</f>
        <v>9</v>
      </c>
      <c r="L271" s="52">
        <f t="shared" si="22"/>
        <v>0</v>
      </c>
      <c r="M271" s="53">
        <f>'[1]NEW 5.2 '!G401</f>
        <v>9</v>
      </c>
      <c r="N271" s="52">
        <f t="shared" si="23"/>
        <v>0</v>
      </c>
      <c r="O271" s="53">
        <f>'[1]NEW 5.2 '!H401</f>
        <v>9</v>
      </c>
      <c r="P271" s="52">
        <f t="shared" si="24"/>
        <v>0</v>
      </c>
    </row>
    <row r="272" spans="1:16" x14ac:dyDescent="0.2">
      <c r="A272" s="26" t="s">
        <v>224</v>
      </c>
      <c r="B272" s="47"/>
      <c r="C272" s="47"/>
      <c r="D272" s="63"/>
      <c r="E272" s="47"/>
      <c r="F272" s="15"/>
      <c r="G272" s="51">
        <f>'[1]NEW 5.2 '!D402</f>
        <v>8</v>
      </c>
      <c r="H272" s="52">
        <f t="shared" si="20"/>
        <v>0</v>
      </c>
      <c r="I272" s="53">
        <f>'[1]NEW 5.2 '!E402</f>
        <v>9</v>
      </c>
      <c r="J272" s="52">
        <f t="shared" si="21"/>
        <v>0</v>
      </c>
      <c r="K272" s="53">
        <f>'[1]NEW 5.2 '!F402</f>
        <v>9</v>
      </c>
      <c r="L272" s="52">
        <f t="shared" si="22"/>
        <v>0</v>
      </c>
      <c r="M272" s="53">
        <f>'[1]NEW 5.2 '!G402</f>
        <v>9</v>
      </c>
      <c r="N272" s="52">
        <f t="shared" si="23"/>
        <v>0</v>
      </c>
      <c r="O272" s="53">
        <f>'[1]NEW 5.2 '!H402</f>
        <v>9</v>
      </c>
      <c r="P272" s="52">
        <f t="shared" si="24"/>
        <v>0</v>
      </c>
    </row>
    <row r="273" spans="1:16" x14ac:dyDescent="0.2">
      <c r="A273" s="26" t="s">
        <v>225</v>
      </c>
      <c r="B273" s="47"/>
      <c r="C273" s="47"/>
      <c r="D273" s="63"/>
      <c r="E273" s="47"/>
      <c r="F273" s="15"/>
      <c r="G273" s="51">
        <f>'[1]NEW 5.2 '!D403</f>
        <v>0</v>
      </c>
      <c r="H273" s="52">
        <f t="shared" si="20"/>
        <v>0</v>
      </c>
      <c r="I273" s="53">
        <f>'[1]NEW 5.2 '!E403</f>
        <v>0</v>
      </c>
      <c r="J273" s="52">
        <f t="shared" si="21"/>
        <v>0</v>
      </c>
      <c r="K273" s="53">
        <f>'[1]NEW 5.2 '!F403</f>
        <v>0</v>
      </c>
      <c r="L273" s="52">
        <f t="shared" si="22"/>
        <v>0</v>
      </c>
      <c r="M273" s="53">
        <f>'[1]NEW 5.2 '!G403</f>
        <v>0</v>
      </c>
      <c r="N273" s="52">
        <f t="shared" si="23"/>
        <v>0</v>
      </c>
      <c r="O273" s="53">
        <f>'[1]NEW 5.2 '!H403</f>
        <v>0</v>
      </c>
      <c r="P273" s="52">
        <f t="shared" si="24"/>
        <v>0</v>
      </c>
    </row>
    <row r="274" spans="1:16" x14ac:dyDescent="0.2">
      <c r="A274" s="26" t="s">
        <v>226</v>
      </c>
      <c r="B274" s="35"/>
      <c r="C274" s="35"/>
      <c r="D274" s="63"/>
      <c r="E274" s="35"/>
      <c r="F274" s="15"/>
      <c r="G274" s="66">
        <f>'[1]NEW 5.2 '!C433</f>
        <v>3145</v>
      </c>
      <c r="H274" s="52">
        <f t="shared" si="20"/>
        <v>0</v>
      </c>
      <c r="I274" s="36">
        <f>'[1]NEW 5.2 '!D433</f>
        <v>3513</v>
      </c>
      <c r="J274" s="52">
        <f t="shared" si="21"/>
        <v>0</v>
      </c>
      <c r="K274" s="36">
        <f>'[1]NEW 5.2 '!E433</f>
        <v>3508</v>
      </c>
      <c r="L274" s="52">
        <f t="shared" si="22"/>
        <v>0</v>
      </c>
      <c r="M274" s="36">
        <f>'[1]NEW 5.2 '!F433</f>
        <v>3492</v>
      </c>
      <c r="N274" s="52">
        <f t="shared" si="23"/>
        <v>0</v>
      </c>
      <c r="O274" s="36">
        <f>'[1]NEW 5.2 '!G433</f>
        <v>3492</v>
      </c>
      <c r="P274" s="52">
        <f t="shared" si="24"/>
        <v>0</v>
      </c>
    </row>
    <row r="275" spans="1:16" x14ac:dyDescent="0.2">
      <c r="A275" s="21" t="s">
        <v>226</v>
      </c>
      <c r="B275" s="35"/>
      <c r="C275" s="47"/>
      <c r="D275" s="63"/>
      <c r="E275" s="47"/>
      <c r="F275" s="15"/>
      <c r="G275" s="66">
        <f>'[1]NEW 5.2 '!C434</f>
        <v>28</v>
      </c>
      <c r="H275" s="52">
        <f t="shared" si="20"/>
        <v>0</v>
      </c>
      <c r="I275" s="36">
        <f>'[1]NEW 5.2 '!D434</f>
        <v>31</v>
      </c>
      <c r="J275" s="52">
        <f t="shared" si="21"/>
        <v>0</v>
      </c>
      <c r="K275" s="36">
        <f>'[1]NEW 5.2 '!E434</f>
        <v>31</v>
      </c>
      <c r="L275" s="52">
        <f t="shared" si="22"/>
        <v>0</v>
      </c>
      <c r="M275" s="36">
        <f>'[1]NEW 5.2 '!F434</f>
        <v>31</v>
      </c>
      <c r="N275" s="52">
        <f t="shared" si="23"/>
        <v>0</v>
      </c>
      <c r="O275" s="36">
        <f>'[1]NEW 5.2 '!G434</f>
        <v>31</v>
      </c>
      <c r="P275" s="52">
        <f t="shared" si="24"/>
        <v>0</v>
      </c>
    </row>
    <row r="276" spans="1:16" x14ac:dyDescent="0.2">
      <c r="A276" s="21" t="s">
        <v>227</v>
      </c>
      <c r="B276" s="35"/>
      <c r="C276" s="47"/>
      <c r="D276" s="63"/>
      <c r="E276" s="47"/>
      <c r="F276" s="15"/>
      <c r="G276" s="66">
        <f>'[1]NEW 5.2 '!C435</f>
        <v>35</v>
      </c>
      <c r="H276" s="52">
        <f t="shared" si="20"/>
        <v>0</v>
      </c>
      <c r="I276" s="36">
        <f>'[1]NEW 5.2 '!D435</f>
        <v>40</v>
      </c>
      <c r="J276" s="52">
        <f t="shared" si="21"/>
        <v>0</v>
      </c>
      <c r="K276" s="36">
        <f>'[1]NEW 5.2 '!E435</f>
        <v>39</v>
      </c>
      <c r="L276" s="52">
        <f t="shared" si="22"/>
        <v>0</v>
      </c>
      <c r="M276" s="36">
        <f>'[1]NEW 5.2 '!F435</f>
        <v>39</v>
      </c>
      <c r="N276" s="52">
        <f t="shared" si="23"/>
        <v>0</v>
      </c>
      <c r="O276" s="36">
        <f>'[1]NEW 5.2 '!G435</f>
        <v>39</v>
      </c>
      <c r="P276" s="52">
        <f t="shared" si="24"/>
        <v>0</v>
      </c>
    </row>
    <row r="277" spans="1:16" x14ac:dyDescent="0.2">
      <c r="A277" s="21" t="s">
        <v>228</v>
      </c>
      <c r="B277" s="35"/>
      <c r="C277" s="47"/>
      <c r="D277" s="63"/>
      <c r="E277" s="47"/>
      <c r="F277" s="15"/>
      <c r="G277" s="66">
        <f>'[1]NEW 5.2 '!C436</f>
        <v>0</v>
      </c>
      <c r="H277" s="52">
        <f t="shared" si="20"/>
        <v>0</v>
      </c>
      <c r="I277" s="36">
        <f>'[1]NEW 5.2 '!D436</f>
        <v>0</v>
      </c>
      <c r="J277" s="52">
        <f t="shared" si="21"/>
        <v>0</v>
      </c>
      <c r="K277" s="36">
        <f>'[1]NEW 5.2 '!E436</f>
        <v>0</v>
      </c>
      <c r="L277" s="52">
        <f t="shared" si="22"/>
        <v>0</v>
      </c>
      <c r="M277" s="36">
        <f>'[1]NEW 5.2 '!F436</f>
        <v>0</v>
      </c>
      <c r="N277" s="52">
        <f t="shared" si="23"/>
        <v>0</v>
      </c>
      <c r="O277" s="36">
        <f>'[1]NEW 5.2 '!G436</f>
        <v>0</v>
      </c>
      <c r="P277" s="52">
        <f t="shared" si="24"/>
        <v>0</v>
      </c>
    </row>
    <row r="278" spans="1:16" x14ac:dyDescent="0.2">
      <c r="A278" s="21" t="s">
        <v>229</v>
      </c>
      <c r="B278" s="54"/>
      <c r="C278" s="47"/>
      <c r="D278" s="15"/>
      <c r="E278" s="15"/>
      <c r="F278" s="52">
        <v>0</v>
      </c>
      <c r="G278" s="55"/>
      <c r="H278" s="52"/>
      <c r="I278" s="29"/>
      <c r="J278" s="52"/>
      <c r="K278" s="29"/>
      <c r="L278" s="52">
        <v>445</v>
      </c>
      <c r="M278" s="29"/>
      <c r="N278" s="52">
        <v>445</v>
      </c>
      <c r="O278" s="29"/>
      <c r="P278" s="52">
        <v>445</v>
      </c>
    </row>
    <row r="279" spans="1:16" x14ac:dyDescent="0.2">
      <c r="A279" s="84" t="s">
        <v>230</v>
      </c>
      <c r="B279" s="47"/>
      <c r="C279" s="35"/>
      <c r="D279" s="63"/>
      <c r="E279" s="35"/>
      <c r="F279" s="15"/>
      <c r="G279" s="36">
        <f>'[1]NEW 5.2 '!C465</f>
        <v>90</v>
      </c>
      <c r="H279" s="52">
        <f>D279*G279</f>
        <v>0</v>
      </c>
      <c r="I279" s="36">
        <f>'[1]NEW 5.2 '!D465</f>
        <v>120</v>
      </c>
      <c r="J279" s="52">
        <f>D279*I279</f>
        <v>0</v>
      </c>
      <c r="K279" s="36">
        <f>'[1]NEW 5.2 '!E465</f>
        <v>120</v>
      </c>
      <c r="L279" s="52">
        <f>D279*K279</f>
        <v>0</v>
      </c>
      <c r="M279" s="36">
        <f>'[1]NEW 5.2 '!F465</f>
        <v>120</v>
      </c>
      <c r="N279" s="52">
        <f>D279*M279</f>
        <v>0</v>
      </c>
      <c r="O279" s="36">
        <f>'[1]NEW 5.2 '!G465</f>
        <v>120</v>
      </c>
      <c r="P279" s="52">
        <f>D279*O279</f>
        <v>0</v>
      </c>
    </row>
    <row r="280" spans="1:16" x14ac:dyDescent="0.2">
      <c r="A280" s="84" t="s">
        <v>231</v>
      </c>
      <c r="B280" s="47"/>
      <c r="C280" s="35"/>
      <c r="D280" s="63"/>
      <c r="E280" s="35"/>
      <c r="F280" s="15"/>
      <c r="G280" s="36">
        <f>'[1]NEW 5.2 '!C460</f>
        <v>79</v>
      </c>
      <c r="H280" s="52">
        <f>D280*G280</f>
        <v>0</v>
      </c>
      <c r="I280" s="36">
        <f>'[1]NEW 5.2 '!D460</f>
        <v>106</v>
      </c>
      <c r="J280" s="52">
        <f>D280*I280</f>
        <v>0</v>
      </c>
      <c r="K280" s="36">
        <f>'[1]NEW 5.2 '!E460</f>
        <v>106</v>
      </c>
      <c r="L280" s="52">
        <f>D280*K280</f>
        <v>0</v>
      </c>
      <c r="M280" s="36">
        <f>'[1]NEW 5.2 '!F460</f>
        <v>106</v>
      </c>
      <c r="N280" s="52">
        <f>D280*M280</f>
        <v>0</v>
      </c>
      <c r="O280" s="36">
        <f>'[1]NEW 5.2 '!G460</f>
        <v>106</v>
      </c>
      <c r="P280" s="52">
        <f>D280*O280</f>
        <v>0</v>
      </c>
    </row>
    <row r="281" spans="1:16" x14ac:dyDescent="0.2">
      <c r="A281" s="26" t="s">
        <v>232</v>
      </c>
      <c r="B281" s="47"/>
      <c r="C281" s="47"/>
      <c r="D281" s="50"/>
      <c r="E281" s="47"/>
      <c r="F281" s="15"/>
      <c r="G281" s="51">
        <f>'[1]NEW 5.2 '!C497</f>
        <v>30084</v>
      </c>
      <c r="H281" s="52">
        <f t="shared" ref="H281" si="25">D281*G281</f>
        <v>0</v>
      </c>
      <c r="I281" s="53">
        <f>'[1]NEW 5.2 '!D497</f>
        <v>39887</v>
      </c>
      <c r="J281" s="52">
        <f t="shared" ref="J281" si="26">D281*I281</f>
        <v>0</v>
      </c>
      <c r="K281" s="53">
        <f>'[1]NEW 5.2 '!E497</f>
        <v>39830</v>
      </c>
      <c r="L281" s="52">
        <f t="shared" ref="L281" si="27">D281*K281</f>
        <v>0</v>
      </c>
      <c r="M281" s="53">
        <f>'[1]NEW 5.2 '!F497</f>
        <v>29644</v>
      </c>
      <c r="N281" s="52">
        <f t="shared" ref="N281" si="28">D281*M281</f>
        <v>0</v>
      </c>
      <c r="O281" s="53">
        <f>'[1]NEW 5.2 '!G497</f>
        <v>39640</v>
      </c>
      <c r="P281" s="52">
        <f t="shared" ref="P281" si="29">D281*O281</f>
        <v>0</v>
      </c>
    </row>
    <row r="282" spans="1:16" ht="15" x14ac:dyDescent="0.25">
      <c r="A282" s="27" t="s">
        <v>229</v>
      </c>
      <c r="B282" s="54"/>
      <c r="C282" s="35"/>
      <c r="D282" s="15"/>
      <c r="E282" s="15"/>
      <c r="F282" s="52"/>
      <c r="G282" s="55"/>
      <c r="H282" s="52">
        <v>0</v>
      </c>
      <c r="I282" s="29"/>
      <c r="J282" s="52">
        <v>0</v>
      </c>
      <c r="K282" s="29"/>
      <c r="L282" s="52">
        <v>0</v>
      </c>
      <c r="M282" s="29"/>
      <c r="N282" s="52">
        <v>0</v>
      </c>
      <c r="O282" s="29"/>
      <c r="P282" s="52">
        <v>0</v>
      </c>
    </row>
    <row r="283" spans="1:16" s="70" customFormat="1" ht="15" x14ac:dyDescent="0.25">
      <c r="A283" s="27" t="s">
        <v>233</v>
      </c>
      <c r="B283" s="15"/>
      <c r="C283" s="15"/>
      <c r="D283" s="15"/>
      <c r="E283" s="15"/>
      <c r="F283" s="35"/>
      <c r="G283" s="15"/>
      <c r="H283" s="52">
        <v>0</v>
      </c>
      <c r="I283" s="15"/>
      <c r="J283" s="52">
        <v>0</v>
      </c>
      <c r="K283" s="15"/>
      <c r="L283" s="52">
        <v>0</v>
      </c>
      <c r="M283" s="15"/>
      <c r="N283" s="52">
        <v>0</v>
      </c>
      <c r="O283" s="15"/>
      <c r="P283" s="52">
        <v>0</v>
      </c>
    </row>
    <row r="284" spans="1:16" s="70" customFormat="1" ht="15" x14ac:dyDescent="0.25">
      <c r="A284" s="27" t="s">
        <v>31</v>
      </c>
      <c r="B284" s="15"/>
      <c r="C284" s="15"/>
      <c r="D284" s="15"/>
      <c r="E284" s="15"/>
      <c r="F284" s="35"/>
      <c r="G284" s="15"/>
      <c r="H284" s="57"/>
      <c r="I284" s="15"/>
      <c r="J284" s="86"/>
      <c r="K284" s="15"/>
      <c r="L284" s="86"/>
      <c r="M284" s="15"/>
      <c r="N284" s="86"/>
      <c r="O284" s="15"/>
      <c r="P284" s="86"/>
    </row>
    <row r="285" spans="1:16" ht="15" x14ac:dyDescent="0.25">
      <c r="A285" s="27" t="s">
        <v>234</v>
      </c>
      <c r="B285" s="15"/>
      <c r="C285" s="15"/>
      <c r="D285" s="15"/>
      <c r="E285" s="15"/>
      <c r="F285" s="35"/>
      <c r="G285" s="15"/>
      <c r="H285" s="57">
        <f>H283/1335</f>
        <v>0</v>
      </c>
      <c r="I285" s="15"/>
      <c r="J285" s="57">
        <f>J283/1780</f>
        <v>0</v>
      </c>
      <c r="K285" s="15"/>
      <c r="L285" s="57">
        <f>L283/1780</f>
        <v>0</v>
      </c>
      <c r="M285" s="15"/>
      <c r="N285" s="57">
        <f>N283/1780</f>
        <v>0</v>
      </c>
      <c r="O285" s="15"/>
      <c r="P285" s="57">
        <f>P283/1780</f>
        <v>0</v>
      </c>
    </row>
    <row r="286" spans="1:16" ht="15" x14ac:dyDescent="0.25">
      <c r="A286" s="58" t="s">
        <v>34</v>
      </c>
      <c r="B286" s="59"/>
      <c r="C286" s="59"/>
      <c r="D286" s="59"/>
      <c r="E286" s="59"/>
      <c r="F286" s="60"/>
      <c r="G286" s="59"/>
      <c r="H286" s="61">
        <v>10.75</v>
      </c>
      <c r="I286" s="59"/>
      <c r="J286" s="61">
        <v>10.72</v>
      </c>
      <c r="K286" s="59"/>
      <c r="L286" s="61">
        <v>10.71</v>
      </c>
      <c r="M286" s="59"/>
      <c r="N286" s="60">
        <v>9.73</v>
      </c>
      <c r="O286" s="59"/>
      <c r="P286" s="61">
        <v>10.66</v>
      </c>
    </row>
    <row r="287" spans="1:16" ht="15" x14ac:dyDescent="0.25">
      <c r="A287" s="27" t="s">
        <v>35</v>
      </c>
      <c r="B287" s="15"/>
      <c r="C287" s="15"/>
      <c r="D287" s="15"/>
      <c r="E287" s="15"/>
      <c r="F287" s="35"/>
      <c r="G287" s="15"/>
      <c r="H287" s="34"/>
      <c r="I287" s="15"/>
      <c r="J287" s="34"/>
      <c r="K287" s="15"/>
      <c r="L287" s="34"/>
      <c r="M287" s="15"/>
      <c r="N287" s="34"/>
      <c r="O287" s="15"/>
      <c r="P287" s="34"/>
    </row>
    <row r="288" spans="1:16" x14ac:dyDescent="0.2">
      <c r="A288" s="15"/>
      <c r="B288" s="15"/>
      <c r="C288" s="15"/>
      <c r="D288" s="15"/>
      <c r="E288" s="15"/>
      <c r="F288" s="15"/>
      <c r="G288" s="15"/>
      <c r="H288" s="15"/>
      <c r="I288" s="15"/>
      <c r="J288" s="15"/>
      <c r="K288" s="15"/>
      <c r="L288" s="15"/>
      <c r="M288" s="15"/>
      <c r="N288" s="15"/>
      <c r="O288" s="15"/>
      <c r="P288" s="15"/>
    </row>
    <row r="289" spans="1:16" x14ac:dyDescent="0.2">
      <c r="A289" s="87" t="s">
        <v>235</v>
      </c>
      <c r="B289" s="15"/>
      <c r="C289" s="15"/>
      <c r="D289" s="15"/>
      <c r="E289" s="15"/>
      <c r="F289" s="35"/>
      <c r="G289" s="15"/>
      <c r="H289" s="34"/>
      <c r="I289" s="15"/>
      <c r="J289" s="34"/>
      <c r="K289" s="15"/>
      <c r="L289" s="34"/>
      <c r="M289" s="15"/>
      <c r="N289" s="34"/>
      <c r="O289" s="15"/>
      <c r="P289" s="34"/>
    </row>
    <row r="290" spans="1:16" ht="16.5" customHeight="1" x14ac:dyDescent="0.2">
      <c r="A290" s="26" t="s">
        <v>236</v>
      </c>
      <c r="B290" s="47"/>
      <c r="C290" s="35"/>
      <c r="D290" s="35"/>
      <c r="E290" s="35"/>
      <c r="F290" s="35"/>
      <c r="G290" s="35"/>
      <c r="H290" s="48">
        <v>0</v>
      </c>
      <c r="I290" s="48"/>
      <c r="J290" s="48">
        <v>0</v>
      </c>
      <c r="K290" s="48"/>
      <c r="L290" s="48">
        <v>0</v>
      </c>
      <c r="M290" s="48"/>
      <c r="N290" s="48">
        <v>0</v>
      </c>
      <c r="O290" s="48"/>
      <c r="P290" s="48">
        <v>0</v>
      </c>
    </row>
    <row r="291" spans="1:16" x14ac:dyDescent="0.2">
      <c r="A291" s="26" t="s">
        <v>236</v>
      </c>
      <c r="B291" s="47"/>
      <c r="C291" s="35"/>
      <c r="D291" s="35"/>
      <c r="E291" s="35"/>
      <c r="F291" s="35"/>
      <c r="G291" s="35"/>
      <c r="H291" s="48">
        <v>0</v>
      </c>
      <c r="I291" s="48"/>
      <c r="J291" s="48">
        <v>0</v>
      </c>
      <c r="K291" s="48"/>
      <c r="L291" s="48">
        <v>0</v>
      </c>
      <c r="M291" s="48"/>
      <c r="N291" s="48">
        <v>0</v>
      </c>
      <c r="O291" s="48"/>
      <c r="P291" s="48">
        <v>0</v>
      </c>
    </row>
    <row r="292" spans="1:16" ht="15" x14ac:dyDescent="0.25">
      <c r="A292" s="27" t="s">
        <v>31</v>
      </c>
      <c r="B292" s="15"/>
      <c r="C292" s="35"/>
      <c r="D292" s="35"/>
      <c r="E292" s="35"/>
      <c r="F292" s="35"/>
      <c r="G292" s="35"/>
      <c r="H292" s="48"/>
      <c r="I292" s="48"/>
      <c r="J292" s="48"/>
      <c r="K292" s="48"/>
      <c r="L292" s="48"/>
      <c r="M292" s="48"/>
      <c r="N292" s="48"/>
      <c r="O292" s="48"/>
      <c r="P292" s="48"/>
    </row>
    <row r="293" spans="1:16" ht="15" x14ac:dyDescent="0.25">
      <c r="A293" s="27" t="s">
        <v>237</v>
      </c>
      <c r="B293" s="15"/>
      <c r="C293" s="35"/>
      <c r="D293" s="35"/>
      <c r="E293" s="35"/>
      <c r="F293" s="35"/>
      <c r="G293" s="35"/>
      <c r="H293" s="48"/>
      <c r="I293" s="48"/>
      <c r="J293" s="48"/>
      <c r="K293" s="48"/>
      <c r="L293" s="48"/>
      <c r="M293" s="48"/>
      <c r="N293" s="48"/>
      <c r="O293" s="48"/>
      <c r="P293" s="48"/>
    </row>
    <row r="294" spans="1:16" ht="15" x14ac:dyDescent="0.25">
      <c r="A294" s="58" t="s">
        <v>34</v>
      </c>
      <c r="B294" s="59"/>
      <c r="C294" s="59"/>
      <c r="D294" s="59"/>
      <c r="E294" s="59"/>
      <c r="F294" s="59"/>
      <c r="G294" s="59"/>
      <c r="H294" s="62">
        <v>4</v>
      </c>
      <c r="I294" s="79"/>
      <c r="J294" s="62">
        <v>4</v>
      </c>
      <c r="K294" s="79"/>
      <c r="L294" s="62">
        <v>4</v>
      </c>
      <c r="M294" s="79"/>
      <c r="N294" s="62">
        <v>4</v>
      </c>
      <c r="O294" s="79"/>
      <c r="P294" s="62">
        <v>4</v>
      </c>
    </row>
    <row r="295" spans="1:16" ht="15" x14ac:dyDescent="0.25">
      <c r="A295" s="27" t="s">
        <v>35</v>
      </c>
      <c r="B295" s="15"/>
      <c r="C295" s="35"/>
      <c r="D295" s="35"/>
      <c r="E295" s="35"/>
      <c r="F295" s="35"/>
      <c r="G295" s="35"/>
      <c r="H295" s="48"/>
      <c r="I295" s="48"/>
      <c r="J295" s="48"/>
      <c r="K295" s="48"/>
      <c r="L295" s="48"/>
      <c r="M295" s="48"/>
      <c r="N295" s="48"/>
      <c r="O295" s="48"/>
      <c r="P295" s="48"/>
    </row>
    <row r="296" spans="1:16" x14ac:dyDescent="0.2">
      <c r="A296" s="15"/>
      <c r="B296" s="15"/>
      <c r="C296" s="15"/>
      <c r="D296" s="15"/>
      <c r="E296" s="15"/>
      <c r="F296" s="15"/>
      <c r="G296" s="15"/>
      <c r="H296" s="15"/>
      <c r="I296" s="15"/>
      <c r="J296" s="15"/>
      <c r="K296" s="15"/>
      <c r="L296" s="15"/>
      <c r="M296" s="15"/>
      <c r="N296" s="15"/>
      <c r="O296" s="15"/>
      <c r="P296" s="15"/>
    </row>
    <row r="297" spans="1:16" x14ac:dyDescent="0.2">
      <c r="J297" s="89"/>
      <c r="L297" s="90"/>
    </row>
    <row r="298" spans="1:16" x14ac:dyDescent="0.2">
      <c r="J298" s="90"/>
    </row>
  </sheetData>
  <mergeCells count="2">
    <mergeCell ref="A2:P2"/>
    <mergeCell ref="A3:P3"/>
  </mergeCells>
  <pageMargins left="0.7" right="0.7" top="0.75" bottom="0.75" header="0.3" footer="0.3"/>
  <pageSetup paperSize="5" scale="35" fitToHeight="0" orientation="landscape" r:id="rId1"/>
  <headerFooter>
    <oddHeader>&amp;CSP3300-20-R-5001
ATTACHMENT J.38
Staffing Matrix</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J.38</vt:lpstr>
    </vt:vector>
  </TitlesOfParts>
  <Company>Defense Logistics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Vansant, Patrick S CIV DLA DISTRIBUTION (US)</dc:creator>
  <cp:lastModifiedBy>Leasure, Julie M CIV DLA DISTRIBUTION (US)</cp:lastModifiedBy>
  <cp:lastPrinted>2019-11-19T15:47:05Z</cp:lastPrinted>
  <dcterms:created xsi:type="dcterms:W3CDTF">2019-08-30T17:45:18Z</dcterms:created>
  <dcterms:modified xsi:type="dcterms:W3CDTF">2019-11-19T15:47:21Z</dcterms:modified>
</cp:coreProperties>
</file>