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codeName="ThisWorkbook" defaultThemeVersion="124226"/>
  <mc:AlternateContent xmlns:mc="http://schemas.openxmlformats.org/markup-compatibility/2006">
    <mc:Choice Requires="x15">
      <x15ac:absPath xmlns:x15ac="http://schemas.microsoft.com/office/spreadsheetml/2010/11/ac" url="https://bsmconsulting-my.sharepoint.com/personal/ewhitley_bsmconsulting_com/Documents/BSM Consulting Website/2021 New Website/COVID/"/>
    </mc:Choice>
  </mc:AlternateContent>
  <xr:revisionPtr revIDLastSave="0" documentId="8_{66252157-BF75-4A8A-9AFB-823B66261EE4}" xr6:coauthVersionLast="45" xr6:coauthVersionMax="45" xr10:uidLastSave="{00000000-0000-0000-0000-000000000000}"/>
  <bookViews>
    <workbookView xWindow="-120" yWindow="-120" windowWidth="29040" windowHeight="15840" xr2:uid="{00000000-000D-0000-FFFF-FFFF00000000}"/>
  </bookViews>
  <sheets>
    <sheet name="Welcome" sheetId="3" r:id="rId1"/>
    <sheet name="Staff Model" sheetId="1" r:id="rId2"/>
  </sheets>
  <externalReferences>
    <externalReference r:id="rId3"/>
  </externalReferences>
  <definedNames>
    <definedName name="PracticeName">[1]Report!$E$3</definedName>
    <definedName name="_xlnm.Print_Area" localSheetId="1">'Staff Model'!$C$5:$K$83</definedName>
    <definedName name="_xlnm.Print_Area" localSheetId="0">Welcome!$B$2:$H$49</definedName>
    <definedName name="_xlnm.Print_Titles" localSheetId="1">'Staff Model'!$5:$8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 l="1"/>
  <c r="H23" i="1"/>
  <c r="H17" i="1"/>
  <c r="H16" i="1"/>
  <c r="J43" i="1" l="1"/>
  <c r="J42" i="1"/>
  <c r="J45" i="1" l="1"/>
  <c r="J33" i="1"/>
  <c r="J32" i="1"/>
  <c r="C5" i="1" l="1"/>
  <c r="J56" i="1"/>
  <c r="J18" i="1"/>
  <c r="I17" i="1"/>
  <c r="J17" i="1" s="1"/>
  <c r="I24" i="1"/>
  <c r="J24" i="1" s="1"/>
  <c r="I23" i="1"/>
  <c r="J23" i="1" s="1"/>
  <c r="I15" i="1"/>
  <c r="J15" i="1" s="1"/>
  <c r="I82" i="1"/>
  <c r="I81" i="1"/>
  <c r="I80" i="1"/>
  <c r="I79" i="1"/>
  <c r="I78" i="1"/>
  <c r="J60" i="1"/>
  <c r="J62" i="1" s="1"/>
  <c r="I16" i="1"/>
  <c r="J16" i="1" s="1"/>
  <c r="J35" i="1"/>
  <c r="J27" i="1"/>
  <c r="J26" i="1"/>
  <c r="J25" i="1"/>
  <c r="J38" i="1" l="1"/>
  <c r="J20" i="1"/>
  <c r="J29" i="1"/>
  <c r="I83" i="1"/>
  <c r="J64" i="1" l="1"/>
  <c r="J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bsm consulting</author>
    <author>amaller</author>
    <author>Maureen Waddle</author>
    <author>Maureen</author>
    <author>Kellie Wynne</author>
  </authors>
  <commentList>
    <comment ref="D1" authorId="0" shapeId="0" xr:uid="{00000000-0006-0000-0100-000001000000}">
      <text>
        <r>
          <rPr>
            <sz val="9"/>
            <color indexed="81"/>
            <rFont val="Tahoma"/>
            <family val="2"/>
          </rPr>
          <t xml:space="preserve">1. To complete this report, enter information in all light green cells. Pre-entered formulas will   
    calculate results once information is entered in the designated cells. 
2. To activate instructions regarding information to be entered in each cell, move your mouse 
     pointer to the applicable cell and click on the cell. NOTE: </t>
        </r>
        <r>
          <rPr>
            <i/>
            <sz val="9"/>
            <color indexed="81"/>
            <rFont val="Tahoma"/>
            <family val="2"/>
          </rPr>
          <t xml:space="preserve">If the instructions do 
     not fit on your screen, move the mouse pointer to the arrow scroll bars on the right and 
     bottom of this screen and click on the appropriate arrow to move in the direction needed to 
     view instructions. </t>
        </r>
        <r>
          <rPr>
            <sz val="9"/>
            <color indexed="81"/>
            <rFont val="Tahoma"/>
            <family val="2"/>
          </rPr>
          <t xml:space="preserve">
3. Cells containing formulas have been "protected" in order to reduce the risk of writing over or 
    deleting formulas in error. If modifications to the worksheet are required, follow these 
    instructions.
    a. Move the mouse pointer to </t>
        </r>
        <r>
          <rPr>
            <b/>
            <sz val="9"/>
            <color indexed="81"/>
            <rFont val="Tahoma"/>
            <family val="2"/>
          </rPr>
          <t>"Review"</t>
        </r>
        <r>
          <rPr>
            <sz val="9"/>
            <color indexed="81"/>
            <rFont val="Tahoma"/>
            <family val="2"/>
          </rPr>
          <t xml:space="preserve"> on the menu ribbon then click "</t>
        </r>
        <r>
          <rPr>
            <b/>
            <sz val="9"/>
            <color indexed="81"/>
            <rFont val="Tahoma"/>
            <family val="2"/>
          </rPr>
          <t>Unprotect Shee</t>
        </r>
        <r>
          <rPr>
            <sz val="9"/>
            <color indexed="81"/>
            <rFont val="Tahoma"/>
            <family val="2"/>
          </rPr>
          <t>t."
    b. The worksheet can now be modified as needed.
    c. Once modifications are complete, you can protect the entire worksheet by clicking  
        "</t>
        </r>
        <r>
          <rPr>
            <b/>
            <sz val="9"/>
            <color indexed="81"/>
            <rFont val="Tahoma"/>
            <family val="2"/>
          </rPr>
          <t>Review</t>
        </r>
        <r>
          <rPr>
            <sz val="9"/>
            <color indexed="81"/>
            <rFont val="Tahoma"/>
            <family val="2"/>
          </rPr>
          <t>" on the menu ribbon then click "</t>
        </r>
        <r>
          <rPr>
            <b/>
            <sz val="9"/>
            <color indexed="81"/>
            <rFont val="Tahoma"/>
            <family val="2"/>
          </rPr>
          <t>Protect Sheet</t>
        </r>
        <r>
          <rPr>
            <sz val="9"/>
            <color indexed="81"/>
            <rFont val="Tahoma"/>
            <family val="2"/>
          </rPr>
          <t>."
    d. A message indicating "</t>
        </r>
        <r>
          <rPr>
            <b/>
            <sz val="9"/>
            <color indexed="81"/>
            <rFont val="Tahoma"/>
            <family val="2"/>
          </rPr>
          <t>Password (Optional)</t>
        </r>
        <r>
          <rPr>
            <sz val="9"/>
            <color indexed="81"/>
            <rFont val="Tahoma"/>
            <family val="2"/>
          </rPr>
          <t>" will appear. Click on "</t>
        </r>
        <r>
          <rPr>
            <b/>
            <sz val="9"/>
            <color indexed="81"/>
            <rFont val="Tahoma"/>
            <family val="2"/>
          </rPr>
          <t>OK</t>
        </r>
        <r>
          <rPr>
            <sz val="9"/>
            <color indexed="81"/>
            <rFont val="Tahoma"/>
            <family val="2"/>
          </rPr>
          <t xml:space="preserve">" and the sheet will  
        be protected without the need for a password.
 </t>
        </r>
      </text>
    </comment>
    <comment ref="E3" authorId="1" shapeId="0" xr:uid="{00000000-0006-0000-0100-000002000000}">
      <text>
        <r>
          <rPr>
            <sz val="9"/>
            <color indexed="81"/>
            <rFont val="Tahoma"/>
            <family val="2"/>
          </rPr>
          <t>Enter the name of the practice. This information will automatically populate the title bar on the report.</t>
        </r>
        <r>
          <rPr>
            <sz val="8"/>
            <color indexed="81"/>
            <rFont val="Tahoma"/>
            <family val="2"/>
          </rPr>
          <t xml:space="preserve">
</t>
        </r>
      </text>
    </comment>
    <comment ref="E11" authorId="2" shapeId="0" xr:uid="{00000000-0006-0000-0100-000003000000}">
      <text>
        <r>
          <rPr>
            <sz val="8"/>
            <color indexed="81"/>
            <rFont val="Tahoma"/>
            <family val="2"/>
          </rPr>
          <t>Enter the total office visits per year (include post-op and no charge visits, exclude diagnostic testing).</t>
        </r>
      </text>
    </comment>
    <comment ref="H13" authorId="3" shapeId="0" xr:uid="{9E1B4940-B732-4306-846C-B9B1CEA22E3B}">
      <text>
        <r>
          <rPr>
            <sz val="8"/>
            <color indexed="81"/>
            <rFont val="Tahoma"/>
            <family val="2"/>
          </rPr>
          <t>* See note below for FTE hours calculation.  Override hours if necessary for your unique practice situation.</t>
        </r>
      </text>
    </comment>
    <comment ref="G15" authorId="3" shapeId="0" xr:uid="{00000000-0006-0000-0100-000004000000}">
      <text>
        <r>
          <rPr>
            <sz val="8"/>
            <color indexed="81"/>
            <rFont val="Tahoma"/>
            <family val="2"/>
          </rPr>
          <t>Based on time flow, enter the average number of patient work-ups per hour that one technician can perform.</t>
        </r>
      </text>
    </comment>
    <comment ref="H15" authorId="3" shapeId="0" xr:uid="{43D8BEE5-7FB0-4FD4-97AF-6505281B5050}">
      <text>
        <r>
          <rPr>
            <sz val="8"/>
            <color indexed="81"/>
            <rFont val="Tahoma"/>
            <family val="2"/>
          </rPr>
          <t>* See note below for FTE hours calculation.  Override hours if necessary for your unique practice situation.</t>
        </r>
      </text>
    </comment>
    <comment ref="F16" authorId="4" shapeId="0" xr:uid="{00000000-0006-0000-0100-000005000000}">
      <text>
        <r>
          <rPr>
            <sz val="8"/>
            <color indexed="81"/>
            <rFont val="Tahoma"/>
            <family val="2"/>
          </rPr>
          <t>Enter percent of special/diagnostic tests to total visits  (Visual Field, IOL, OCT, etc.).</t>
        </r>
      </text>
    </comment>
    <comment ref="G16" authorId="5" shapeId="0" xr:uid="{2D91D90A-F608-4E71-9514-3113F710E065}">
      <text>
        <r>
          <rPr>
            <sz val="9"/>
            <color indexed="81"/>
            <rFont val="Tahoma"/>
            <family val="2"/>
          </rPr>
          <t xml:space="preserve">This 3 patients per hour estimate is based on average for all tech diagnostic tests. Override this according to your time studies.
</t>
        </r>
      </text>
    </comment>
    <comment ref="G17" authorId="3" shapeId="0" xr:uid="{00000000-0006-0000-0100-000006000000}">
      <text>
        <r>
          <rPr>
            <sz val="8"/>
            <color indexed="81"/>
            <rFont val="Tahoma"/>
            <family val="2"/>
          </rPr>
          <t>Based on time flow, enter the average number of patients per hour for which one technician can scribe.</t>
        </r>
      </text>
    </comment>
    <comment ref="G18" authorId="3" shapeId="0" xr:uid="{00000000-0006-0000-0100-000007000000}">
      <text>
        <r>
          <rPr>
            <sz val="8"/>
            <color indexed="81"/>
            <rFont val="Tahoma"/>
            <family val="2"/>
          </rPr>
          <t>Enter the number of FTEs necessary to complete these tasks. NOTE: It will not tie to the number of visits.</t>
        </r>
      </text>
    </comment>
    <comment ref="G23" authorId="3" shapeId="0" xr:uid="{00000000-0006-0000-0100-000008000000}">
      <text>
        <r>
          <rPr>
            <sz val="8"/>
            <color indexed="81"/>
            <rFont val="Tahoma"/>
            <family val="2"/>
          </rPr>
          <t>Enter your best estimate of the number of patients per hour that one person can check-in (and maintain high patient satisfaction).</t>
        </r>
      </text>
    </comment>
    <comment ref="G24" authorId="3" shapeId="0" xr:uid="{00000000-0006-0000-0100-000009000000}">
      <text>
        <r>
          <rPr>
            <sz val="8"/>
            <color indexed="81"/>
            <rFont val="Tahoma"/>
            <family val="2"/>
          </rPr>
          <t xml:space="preserve">Enter your best estimate of the number of patients per hour that one person can check-out, including posting charges (and maintain high patient satisfaction).
</t>
        </r>
      </text>
    </comment>
    <comment ref="G25" authorId="3" shapeId="0" xr:uid="{00000000-0006-0000-0100-00000A000000}">
      <text>
        <r>
          <rPr>
            <sz val="8"/>
            <color indexed="81"/>
            <rFont val="Tahoma"/>
            <family val="2"/>
          </rPr>
          <t>Given phone volume, how many phone FTE are required for your practice?</t>
        </r>
      </text>
    </comment>
    <comment ref="G26" authorId="3" shapeId="0" xr:uid="{00000000-0006-0000-0100-00000B000000}">
      <text>
        <r>
          <rPr>
            <sz val="8"/>
            <color indexed="81"/>
            <rFont val="Tahoma"/>
            <family val="2"/>
          </rPr>
          <t xml:space="preserve">Estimate the number of staff required for this function based on current needs and number of prior authorizations required.
</t>
        </r>
      </text>
    </comment>
    <comment ref="E32" authorId="3" shapeId="0" xr:uid="{41CE0EA8-B392-41CE-A83F-CE7EB0116F7A}">
      <text>
        <r>
          <rPr>
            <sz val="8"/>
            <color indexed="81"/>
            <rFont val="Tahoma"/>
            <family val="2"/>
          </rPr>
          <t>Enter the total annual number of retinal injections (67028).</t>
        </r>
      </text>
    </comment>
    <comment ref="E33" authorId="3" shapeId="0" xr:uid="{00000000-0006-0000-0100-00000C000000}">
      <text>
        <r>
          <rPr>
            <sz val="8"/>
            <color indexed="81"/>
            <rFont val="Tahoma"/>
            <family val="2"/>
          </rPr>
          <t>Enter the total annual number of all incisional and laser procedures (everything requiring signed consent, financial counseling, and coordination with an ASC).</t>
        </r>
      </text>
    </comment>
    <comment ref="E34" authorId="3" shapeId="0" xr:uid="{00000000-0006-0000-0100-00000D000000}">
      <text>
        <r>
          <rPr>
            <sz val="8"/>
            <color indexed="81"/>
            <rFont val="Tahoma"/>
            <family val="2"/>
          </rPr>
          <t>Enter the number of presbyopic or toric lenses (anything that requires additional counseling and patient payment).</t>
        </r>
        <r>
          <rPr>
            <sz val="8"/>
            <color indexed="81"/>
            <rFont val="Tahoma"/>
            <family val="2"/>
          </rPr>
          <t xml:space="preserve">
</t>
        </r>
      </text>
    </comment>
    <comment ref="E35" authorId="3" shapeId="0" xr:uid="{00000000-0006-0000-0100-00000E000000}">
      <text>
        <r>
          <rPr>
            <sz val="8"/>
            <color indexed="81"/>
            <rFont val="Tahoma"/>
            <family val="2"/>
          </rPr>
          <t>Enter the total annual number of elective surgical procedures, i.e., LASIK or cosmetic. Do not include premium IOLs (they are captured above).</t>
        </r>
        <r>
          <rPr>
            <sz val="8"/>
            <color indexed="81"/>
            <rFont val="Tahoma"/>
            <family val="2"/>
          </rPr>
          <t xml:space="preserve">
</t>
        </r>
      </text>
    </comment>
    <comment ref="J41" authorId="3" shapeId="0" xr:uid="{3B8E9AD9-3E75-4C6B-8B3A-8E8BABA47277}">
      <text>
        <r>
          <rPr>
            <sz val="8"/>
            <color indexed="81"/>
            <rFont val="Tahoma"/>
            <family val="2"/>
          </rPr>
          <t xml:space="preserve">Enter the total number of FTEs needed to provide these services.
</t>
        </r>
      </text>
    </comment>
    <comment ref="H42" authorId="3" shapeId="0" xr:uid="{EF7D04D8-708B-422B-BB6A-2E56D43FE89E}">
      <text>
        <r>
          <rPr>
            <sz val="8"/>
            <color indexed="81"/>
            <rFont val="Tahoma"/>
            <family val="2"/>
          </rPr>
          <t>Enter your annual collections.  FTE needs will be based on 1 FTE per $1.25 million in collections.  You may need to override and adjust up or down if you have a high volume of HMO business that requires extra prior authorization work.</t>
        </r>
      </text>
    </comment>
    <comment ref="H43" authorId="3" shapeId="0" xr:uid="{E49DC29C-3BC6-4732-B7D0-69092855EC8D}">
      <text>
        <r>
          <rPr>
            <sz val="8"/>
            <color indexed="81"/>
            <rFont val="Tahoma"/>
            <family val="2"/>
          </rPr>
          <t xml:space="preserve">Enter your total number of annual calls.  Number of operators is estimated based on 1 FTE per 100 calls per day. (Assumes open 5 days per week less 8 holidays)
</t>
        </r>
      </text>
    </comment>
    <comment ref="J48" authorId="3" shapeId="0" xr:uid="{00000000-0006-0000-0100-00000F000000}">
      <text>
        <r>
          <rPr>
            <sz val="8"/>
            <color indexed="81"/>
            <rFont val="Tahoma"/>
            <family val="2"/>
          </rPr>
          <t xml:space="preserve">Enter the total number of FTEs needed to provide these services.
</t>
        </r>
      </text>
    </comment>
    <comment ref="J49" authorId="3" shapeId="0" xr:uid="{00000000-0006-0000-0100-000010000000}">
      <text>
        <r>
          <rPr>
            <sz val="8"/>
            <color indexed="81"/>
            <rFont val="Tahoma"/>
            <family val="2"/>
          </rPr>
          <t xml:space="preserve">Enter the total number of FTEs needed to provide these services.
</t>
        </r>
      </text>
    </comment>
    <comment ref="J50" authorId="3" shapeId="0" xr:uid="{9ED9A8F3-AD91-422B-8BAD-1B66BC9F6595}">
      <text>
        <r>
          <rPr>
            <sz val="8"/>
            <color indexed="81"/>
            <rFont val="Tahoma"/>
            <family val="2"/>
          </rPr>
          <t xml:space="preserve">Enter the total number of FTEs needed to provide these services.
</t>
        </r>
      </text>
    </comment>
    <comment ref="J51" authorId="3" shapeId="0" xr:uid="{00000000-0006-0000-0100-000011000000}">
      <text>
        <r>
          <rPr>
            <sz val="8"/>
            <color indexed="81"/>
            <rFont val="Tahoma"/>
            <family val="2"/>
          </rPr>
          <t xml:space="preserve">Enter the total number of FTEs needed to provide these services.
</t>
        </r>
      </text>
    </comment>
    <comment ref="J52" authorId="3" shapeId="0" xr:uid="{00000000-0006-0000-0100-000012000000}">
      <text>
        <r>
          <rPr>
            <sz val="8"/>
            <color indexed="81"/>
            <rFont val="Tahoma"/>
            <family val="2"/>
          </rPr>
          <t xml:space="preserve">Enter the total number of FTEs needed to provide these services.
</t>
        </r>
      </text>
    </comment>
    <comment ref="J53" authorId="3" shapeId="0" xr:uid="{00000000-0006-0000-0100-000013000000}">
      <text>
        <r>
          <rPr>
            <sz val="8"/>
            <color indexed="81"/>
            <rFont val="Tahoma"/>
            <family val="2"/>
          </rPr>
          <t xml:space="preserve">Enter the total number of FTEs needed to provide these services.
</t>
        </r>
      </text>
    </comment>
    <comment ref="J54" authorId="3" shapeId="0" xr:uid="{00000000-0006-0000-0100-000014000000}">
      <text>
        <r>
          <rPr>
            <sz val="8"/>
            <color indexed="81"/>
            <rFont val="Tahoma"/>
            <family val="2"/>
          </rPr>
          <t xml:space="preserve">Enter the total number of FTEs needed to provide these services.
</t>
        </r>
      </text>
    </comment>
    <comment ref="J59" authorId="3" shapeId="0" xr:uid="{00000000-0006-0000-0100-000015000000}">
      <text>
        <r>
          <rPr>
            <sz val="8"/>
            <color indexed="81"/>
            <rFont val="Tahoma"/>
            <family val="2"/>
          </rPr>
          <t>Enter the total number of  FTEs needed to perform these functions for the optical.</t>
        </r>
      </text>
    </comment>
    <comment ref="I60" authorId="3" shapeId="0" xr:uid="{00000000-0006-0000-0100-000016000000}">
      <text>
        <r>
          <rPr>
            <sz val="8"/>
            <color indexed="81"/>
            <rFont val="Tahoma"/>
            <family val="2"/>
          </rPr>
          <t>Enter the total annual optical revenue.</t>
        </r>
      </text>
    </comment>
    <comment ref="J66" authorId="3" shapeId="0" xr:uid="{00000000-0006-0000-0100-000017000000}">
      <text>
        <r>
          <rPr>
            <sz val="8"/>
            <color indexed="81"/>
            <rFont val="Tahoma"/>
            <family val="2"/>
          </rPr>
          <t>See footnote 5 below for instructions and entering FTE staffing requirements for multiple offices.</t>
        </r>
      </text>
    </comment>
    <comment ref="E78" authorId="3" shapeId="0" xr:uid="{00000000-0006-0000-0100-000018000000}">
      <text>
        <r>
          <rPr>
            <sz val="8"/>
            <color indexed="81"/>
            <rFont val="Tahoma"/>
            <family val="2"/>
          </rPr>
          <t>Enter the percent of capacity at which you believe the satellite office is functioning.</t>
        </r>
      </text>
    </comment>
    <comment ref="I83" authorId="3" shapeId="0" xr:uid="{00000000-0006-0000-0100-000019000000}">
      <text>
        <r>
          <rPr>
            <sz val="8"/>
            <color indexed="81"/>
            <rFont val="Tahoma"/>
            <family val="2"/>
          </rPr>
          <t>Enter this, or your own, number into the multiple office factor line above</t>
        </r>
      </text>
    </comment>
  </commentList>
</comments>
</file>

<file path=xl/sharedStrings.xml><?xml version="1.0" encoding="utf-8"?>
<sst xmlns="http://schemas.openxmlformats.org/spreadsheetml/2006/main" count="89" uniqueCount="89">
  <si>
    <t>Scribing</t>
  </si>
  <si>
    <t>Other</t>
  </si>
  <si>
    <t>Check-Out</t>
  </si>
  <si>
    <t>Optical</t>
  </si>
  <si>
    <t>Subtotal</t>
  </si>
  <si>
    <t>Total Hours Needed</t>
  </si>
  <si>
    <t xml:space="preserve">Marketing </t>
  </si>
  <si>
    <t>Testing</t>
  </si>
  <si>
    <t>Patients per hour</t>
  </si>
  <si>
    <t>Reception or Non-Optician</t>
  </si>
  <si>
    <t>FTE Count</t>
  </si>
  <si>
    <t>Human Resources</t>
  </si>
  <si>
    <t>Information Technology</t>
  </si>
  <si>
    <t>Administrator/CEO/Executive Director</t>
  </si>
  <si>
    <t>Administrative Assistants</t>
  </si>
  <si>
    <t>Office Name</t>
  </si>
  <si>
    <t>Work-up</t>
  </si>
  <si>
    <t>Check-In</t>
  </si>
  <si>
    <t>Total FTE Surgery Counselors</t>
  </si>
  <si>
    <t>Medical Records/Insurance Verification</t>
  </si>
  <si>
    <t>Volume Based Staffing Model</t>
  </si>
  <si>
    <t>Click Here for Instructions</t>
  </si>
  <si>
    <t>Total Recommended FTE Staff</t>
  </si>
  <si>
    <t>FOOTNOTES:</t>
  </si>
  <si>
    <t>% of Capacity</t>
  </si>
  <si>
    <t>FTEs</t>
  </si>
  <si>
    <t>This tool is designed to help you determine staffing needs based on historic or projected patient volume. In categories with fixed staffing such as administration, estimate staffing based on your practice needs. Hover on shaded cells for instructions regarding data to be entered.</t>
  </si>
  <si>
    <t>Cataract &amp; Laser Cases</t>
  </si>
  <si>
    <t>Elective Procedures (LASIK)</t>
  </si>
  <si>
    <t>Annual Vol.</t>
  </si>
  <si>
    <t>Front Office</t>
  </si>
  <si>
    <t>Total FTEs Back Office</t>
  </si>
  <si>
    <t>Total FTEs Front Office</t>
  </si>
  <si>
    <t>Total FTEs Optical</t>
  </si>
  <si>
    <t>Office Visits per Year:</t>
  </si>
  <si>
    <t>Optician (enter annual optical revenue) (assumes 1 optician per $225,000 annual revenue)</t>
  </si>
  <si>
    <t>Enter Practice Name:</t>
  </si>
  <si>
    <t>(assumes 1 FTE per 1,200 cases)</t>
  </si>
  <si>
    <t>Retinal Injections</t>
  </si>
  <si>
    <t>(assumes 1 FTE per 2,000 injections)</t>
  </si>
  <si>
    <t>Premium Services with Cataract Sx.</t>
  </si>
  <si>
    <t>Other (e.g., supervisor, clinical trial coordinator, etc.)</t>
  </si>
  <si>
    <t>Business Office and Call Center</t>
  </si>
  <si>
    <t>Supervisors/Managers/Directors</t>
  </si>
  <si>
    <t>Phones (or see call center below)</t>
  </si>
  <si>
    <t>Annual Collections</t>
  </si>
  <si>
    <t xml:space="preserve">Call Center </t>
  </si>
  <si>
    <t>Total Annual Calls</t>
  </si>
  <si>
    <t>Administration</t>
  </si>
  <si>
    <t>CFO/Finance and Accounting</t>
  </si>
  <si>
    <t>Other Executives or Directors</t>
  </si>
  <si>
    <t>Total FTEs Administration</t>
  </si>
  <si>
    <t>DATA GATHERING</t>
  </si>
  <si>
    <t>DATA INPUT</t>
  </si>
  <si>
    <t>REPORT</t>
  </si>
  <si>
    <t>© 2020, BSM Consulting</t>
  </si>
  <si>
    <t>To complete the analysis, you will need the following information.</t>
  </si>
  <si>
    <t>2. Patient per hour rate for back-office staff (technicians, scribes, etc.) and front office (check-in and check-out).</t>
  </si>
  <si>
    <t>5. Optical staff and annual optical revenue (if applicable).</t>
  </si>
  <si>
    <t xml:space="preserve">2. You will find an explanation of information required in pop-up windows. </t>
  </si>
  <si>
    <t>In addition, as volume increases and new services, new locations, or new providers are added, this tool can be used to forecast</t>
  </si>
  <si>
    <t>staffing needs.</t>
  </si>
  <si>
    <t xml:space="preserve">         LASIK and cosmetic).</t>
  </si>
  <si>
    <t>1. Total annual patient visits and surgical volume (cataracts, lasers, premium IOLs, and elective procedures, i.e.,</t>
  </si>
  <si>
    <t>Practice Name</t>
  </si>
  <si>
    <t xml:space="preserve">4. Number of staff required for administration and finance. </t>
  </si>
  <si>
    <t xml:space="preserve">Once you have the data listed in Step 1, go to the Staff Model worksheet by clicking on the appropriate tab at the </t>
  </si>
  <si>
    <t>bottom of this screen.</t>
  </si>
  <si>
    <t xml:space="preserve">(assumes 1 FTE per 500 elective procedures; includes </t>
  </si>
  <si>
    <t>premium IOLs)</t>
  </si>
  <si>
    <r>
      <t>Back Office - Technicians</t>
    </r>
    <r>
      <rPr>
        <b/>
        <i/>
        <vertAlign val="superscript"/>
        <sz val="11"/>
        <rFont val="Arial"/>
        <family val="2"/>
      </rPr>
      <t>2</t>
    </r>
  </si>
  <si>
    <t>3. Volume of calls and total collections for the practice.</t>
  </si>
  <si>
    <r>
      <t>FTE Hours Worked</t>
    </r>
    <r>
      <rPr>
        <b/>
        <vertAlign val="superscript"/>
        <sz val="10"/>
        <rFont val="Arial"/>
        <family val="2"/>
      </rPr>
      <t>1</t>
    </r>
  </si>
  <si>
    <r>
      <t>Billing, Collections, Authorizations, Benefits</t>
    </r>
    <r>
      <rPr>
        <i/>
        <vertAlign val="superscript"/>
        <sz val="10"/>
        <rFont val="Arial"/>
        <family val="2"/>
      </rPr>
      <t>4</t>
    </r>
  </si>
  <si>
    <r>
      <t>Surgery Counselors/In-office Procedure Coordinators</t>
    </r>
    <r>
      <rPr>
        <b/>
        <i/>
        <vertAlign val="superscript"/>
        <sz val="11"/>
        <rFont val="Arial"/>
        <family val="2"/>
      </rPr>
      <t>3</t>
    </r>
  </si>
  <si>
    <r>
      <t>Multiple Office Factor</t>
    </r>
    <r>
      <rPr>
        <b/>
        <i/>
        <vertAlign val="superscript"/>
        <sz val="10"/>
        <rFont val="Arial"/>
        <family val="2"/>
      </rPr>
      <t>5</t>
    </r>
  </si>
  <si>
    <t>Updated 5/7/2020</t>
  </si>
  <si>
    <t xml:space="preserve">1. Follow the instructions for entering information on the worksheet. Data is to be entered in all the light </t>
  </si>
  <si>
    <t xml:space="preserve">    green highlighted cells. </t>
  </si>
  <si>
    <t>Total FTEs Business Office &amp; Call Center</t>
  </si>
  <si>
    <t>(3) The recommendations and calculations for staffing in these areas are based on averages from studying practices nationwide. Your specific practice may vary. If so, please override the calculation and enter what you believe to be the number of FTE staff required to meet your practice needs.</t>
  </si>
  <si>
    <t>(4) To estimate staffing requirements for billing and collections staff we used 1 FTE per $1.25 million in collections. If you work with insurances that require more prior authorizations and/or vision plans that require separate billing methods and payment reconciliation, you may need to override this calculation as you will likely need more staff to meet the demands.</t>
  </si>
  <si>
    <t>(5) If satellite offices are running at, or near capacity, then the volume calculations should be sufficient to plan staffing. However, if the satellite is below capacity and requires staffing even though the office is not seeing patients, then you need to account for this staffing need. Either use your own calculation or use the below formula for any satellite location operating at less than 75% capacity:</t>
  </si>
  <si>
    <t>(1) Hours are calculated as follows: 7 hours per day of productive work time (1,820 hours per year) - 120 (2 weeks vacation and 5 misc. days for sick leave, personal days, etc.)</t>
  </si>
  <si>
    <t>Total additional staff required for multiple locations (enter this value above in cell J66).</t>
  </si>
  <si>
    <t>This tool is designed to help practices assess current staffing levels based on patient volume (historic or projected).</t>
  </si>
  <si>
    <t xml:space="preserve">1. You are now ready to print out your analysis. </t>
  </si>
  <si>
    <t>2. Make sure to save the analysis to your computer.</t>
  </si>
  <si>
    <t>(2) For estimates on the number of patients per hour, refer to national averages and time flow studies (see ASOA's Technician Benchmarking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</si>
</sst>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
    <numFmt numFmtId="165" formatCode="0.00_)"/>
  </numFmts>
  <fonts count="60">
    <font>
      <sz val="10"/>
      <name val="Arial"/>
      <family val="2"/>
    </font>
    <font>
      <sz val="11"/>
      <color theme="1"/>
      <name val="Calibri"/>
      <family val="2"/>
      <scheme val="minor"/>
    </font>
    <font>
      <sz val="10"/>
      <name val="Arial"/>
      <family val="2"/>
    </font>
    <font>
      <b/>
      <sz val="14"/>
      <name val="Arial"/>
      <family val="2"/>
    </font>
    <font>
      <b/>
      <sz val="10"/>
      <name val="Arial"/>
      <family val="2"/>
    </font>
    <font>
      <sz val="8"/>
      <color indexed="81"/>
      <name val="Tahoma"/>
      <family val="2"/>
    </font>
    <font>
      <sz val="9"/>
      <name val="Arial"/>
      <family val="2"/>
    </font>
    <font>
      <b/>
      <i/>
      <sz val="10"/>
      <name val="Arial"/>
      <family val="2"/>
    </font>
    <font>
      <b/>
      <sz val="14"/>
      <color indexed="23"/>
      <name val="Arial"/>
      <family val="2"/>
    </font>
    <font>
      <b/>
      <sz val="12"/>
      <name val="Arial"/>
      <family val="2"/>
    </font>
    <font>
      <sz val="8"/>
      <name val="Arial"/>
      <family val="2"/>
    </font>
    <font>
      <b/>
      <sz val="11"/>
      <color indexed="9"/>
      <name val="Arial"/>
      <family val="2"/>
    </font>
    <font>
      <sz val="9"/>
      <color indexed="81"/>
      <name val="Tahoma"/>
      <family val="2"/>
    </font>
    <font>
      <sz val="10"/>
      <name val="Wingdings"/>
      <charset val="2"/>
    </font>
    <font>
      <sz val="10"/>
      <color indexed="8"/>
      <name val="Arial"/>
      <family val="2"/>
    </font>
    <font>
      <b/>
      <sz val="9"/>
      <color indexed="81"/>
      <name val="Tahoma"/>
      <family val="2"/>
    </font>
    <font>
      <u/>
      <sz val="10"/>
      <name val="Arial"/>
      <family val="2"/>
    </font>
    <font>
      <sz val="11"/>
      <name val="Arial"/>
      <family val="2"/>
    </font>
    <font>
      <b/>
      <sz val="12"/>
      <color indexed="10"/>
      <name val="Arial"/>
      <family val="2"/>
    </font>
    <font>
      <b/>
      <sz val="12"/>
      <color theme="1" tint="0.499984740745262"/>
      <name val="Arial"/>
      <family val="2"/>
    </font>
    <font>
      <sz val="12"/>
      <name val="Arial"/>
      <family val="2"/>
    </font>
    <font>
      <b/>
      <sz val="12"/>
      <color indexed="12"/>
      <name val="Arial"/>
      <family val="2"/>
    </font>
    <font>
      <i/>
      <sz val="9"/>
      <color indexed="81"/>
      <name val="Tahoma"/>
      <family val="2"/>
    </font>
    <font>
      <sz val="12"/>
      <name val="SWIS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i/>
      <sz val="16"/>
      <name val="Helv"/>
    </font>
    <font>
      <sz val="10"/>
      <color rgb="FFFF0000"/>
      <name val="Arial"/>
      <family val="2"/>
    </font>
    <font>
      <b/>
      <sz val="20"/>
      <color rgb="FF59AAA3"/>
      <name val="Arial Black"/>
      <family val="2"/>
    </font>
    <font>
      <sz val="22"/>
      <color rgb="FF59AAA3"/>
      <name val="Arial Black"/>
      <family val="2"/>
    </font>
    <font>
      <sz val="10"/>
      <color theme="0"/>
      <name val="Arial"/>
      <family val="2"/>
    </font>
    <font>
      <sz val="20"/>
      <color rgb="FF59AAA3"/>
      <name val="Arial Black"/>
      <family val="2"/>
    </font>
    <font>
      <i/>
      <sz val="10"/>
      <color rgb="FFFF0000"/>
      <name val="Arial"/>
      <family val="2"/>
    </font>
    <font>
      <sz val="10"/>
      <color rgb="FF000000"/>
      <name val="Arial"/>
      <family val="2"/>
    </font>
    <font>
      <b/>
      <sz val="10"/>
      <color rgb="FF46817C"/>
      <name val="Arial"/>
      <family val="2"/>
    </font>
    <font>
      <sz val="11"/>
      <color indexed="8"/>
      <name val="Arial"/>
      <family val="2"/>
    </font>
    <font>
      <i/>
      <sz val="10"/>
      <color indexed="8"/>
      <name val="Arial"/>
      <family val="2"/>
    </font>
    <font>
      <sz val="8"/>
      <color rgb="FF252525"/>
      <name val="Arial"/>
      <family val="2"/>
    </font>
    <font>
      <b/>
      <sz val="16"/>
      <color theme="0"/>
      <name val="Arial"/>
      <family val="2"/>
    </font>
    <font>
      <b/>
      <i/>
      <sz val="11"/>
      <name val="Arial"/>
      <family val="2"/>
    </font>
    <font>
      <b/>
      <i/>
      <vertAlign val="superscript"/>
      <sz val="11"/>
      <name val="Arial"/>
      <family val="2"/>
    </font>
    <font>
      <b/>
      <i/>
      <vertAlign val="superscript"/>
      <sz val="10"/>
      <name val="Arial"/>
      <family val="2"/>
    </font>
    <font>
      <b/>
      <sz val="18"/>
      <name val="Arial"/>
      <family val="2"/>
    </font>
    <font>
      <i/>
      <vertAlign val="superscript"/>
      <sz val="10"/>
      <name val="Arial"/>
      <family val="2"/>
    </font>
    <font>
      <b/>
      <vertAlign val="superscript"/>
      <sz val="10"/>
      <name val="Arial"/>
      <family val="2"/>
    </font>
  </fonts>
  <fills count="25">
    <fill>
      <patternFill patternType="none"/>
    </fill>
    <fill>
      <patternFill patternType="gray125"/>
    </fill>
    <fill>
      <patternFill patternType="solid">
        <fgColor indexed="9"/>
        <bgColor indexed="64"/>
      </patternFill>
    </fill>
    <fill>
      <patternFill patternType="solid">
        <fgColor indexed="30"/>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indexed="9"/>
      </patternFill>
    </fill>
    <fill>
      <patternFill patternType="solid">
        <fgColor indexed="25"/>
      </patternFill>
    </fill>
    <fill>
      <patternFill patternType="solid">
        <fgColor indexed="28"/>
      </patternFill>
    </fill>
    <fill>
      <patternFill patternType="solid">
        <fgColor indexed="47"/>
      </patternFill>
    </fill>
    <fill>
      <patternFill patternType="solid">
        <fgColor indexed="22"/>
      </patternFill>
    </fill>
    <fill>
      <patternFill patternType="solid">
        <fgColor indexed="27"/>
      </patternFill>
    </fill>
    <fill>
      <patternFill patternType="solid">
        <fgColor indexed="4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3"/>
      </patternFill>
    </fill>
    <fill>
      <patternFill patternType="solid">
        <fgColor rgb="FF262626"/>
        <bgColor indexed="64"/>
      </patternFill>
    </fill>
    <fill>
      <patternFill patternType="solid">
        <fgColor rgb="FF59AAA3"/>
        <bgColor indexed="64"/>
      </patternFill>
    </fill>
    <fill>
      <patternFill patternType="solid">
        <fgColor rgb="FFDFECEB"/>
        <bgColor indexed="64"/>
      </patternFill>
    </fill>
    <fill>
      <patternFill patternType="solid">
        <fgColor rgb="FF46817C"/>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5"/>
      </bottom>
      <diagonal/>
    </border>
    <border>
      <left/>
      <right/>
      <top/>
      <bottom style="medium">
        <color indexed="2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0">
    <xf numFmtId="0" fontId="0" fillId="0" borderId="0"/>
    <xf numFmtId="0" fontId="2" fillId="0" borderId="0"/>
    <xf numFmtId="7" fontId="23" fillId="7" borderId="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5" fillId="8"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8"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6" fillId="16" borderId="0" applyNumberFormat="0" applyBorder="0" applyAlignment="0" applyProtection="0"/>
    <xf numFmtId="0" fontId="27" fillId="7" borderId="7" applyNumberFormat="0" applyAlignment="0" applyProtection="0"/>
    <xf numFmtId="0" fontId="28" fillId="17" borderId="8" applyNumberFormat="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0" borderId="9" applyNumberFormat="0" applyFill="0" applyAlignment="0" applyProtection="0"/>
    <xf numFmtId="0" fontId="32" fillId="0" borderId="10" applyNumberFormat="0" applyFill="0" applyAlignment="0" applyProtection="0"/>
    <xf numFmtId="0" fontId="33" fillId="0" borderId="11" applyNumberFormat="0" applyFill="0" applyAlignment="0" applyProtection="0"/>
    <xf numFmtId="0" fontId="33" fillId="0" borderId="0" applyNumberFormat="0" applyFill="0" applyBorder="0" applyAlignment="0" applyProtection="0"/>
    <xf numFmtId="0" fontId="34" fillId="10" borderId="7" applyNumberFormat="0" applyAlignment="0" applyProtection="0"/>
    <xf numFmtId="0" fontId="35" fillId="0" borderId="12" applyNumberFormat="0" applyFill="0" applyAlignment="0" applyProtection="0"/>
    <xf numFmtId="0" fontId="36" fillId="18" borderId="0" applyNumberFormat="0" applyBorder="0" applyAlignment="0" applyProtection="0"/>
    <xf numFmtId="165" fontId="41" fillId="0" borderId="0"/>
    <xf numFmtId="0" fontId="20" fillId="7" borderId="0"/>
    <xf numFmtId="0" fontId="2" fillId="18" borderId="13" applyNumberFormat="0" applyFont="0" applyAlignment="0" applyProtection="0"/>
    <xf numFmtId="0" fontId="37" fillId="7" borderId="14" applyNumberFormat="0" applyAlignment="0" applyProtection="0"/>
    <xf numFmtId="0" fontId="38" fillId="0" borderId="0" applyNumberFormat="0" applyFill="0" applyBorder="0" applyAlignment="0" applyProtection="0"/>
    <xf numFmtId="0" fontId="39" fillId="0" borderId="15" applyNumberFormat="0" applyFill="0" applyAlignment="0" applyProtection="0"/>
    <xf numFmtId="0" fontId="40" fillId="0" borderId="0" applyNumberFormat="0" applyFill="0" applyBorder="0" applyAlignment="0" applyProtection="0"/>
    <xf numFmtId="0" fontId="2" fillId="0" borderId="0"/>
    <xf numFmtId="0" fontId="2" fillId="0" borderId="0"/>
    <xf numFmtId="0" fontId="1" fillId="0" borderId="0"/>
    <xf numFmtId="0" fontId="2" fillId="0" borderId="0"/>
  </cellStyleXfs>
  <cellXfs count="109">
    <xf numFmtId="0" fontId="0" fillId="0" borderId="0" xfId="0"/>
    <xf numFmtId="0" fontId="0" fillId="2" borderId="0" xfId="0" applyFill="1"/>
    <xf numFmtId="0" fontId="3" fillId="2" borderId="0" xfId="0" applyFont="1" applyFill="1"/>
    <xf numFmtId="0" fontId="8" fillId="2" borderId="0" xfId="0" applyFont="1" applyFill="1"/>
    <xf numFmtId="3" fontId="0" fillId="2" borderId="0" xfId="0" applyNumberFormat="1" applyFill="1"/>
    <xf numFmtId="0" fontId="4" fillId="2" borderId="0" xfId="0" applyFont="1" applyFill="1" applyAlignment="1">
      <alignment horizontal="center" vertical="center" wrapText="1"/>
    </xf>
    <xf numFmtId="0" fontId="7" fillId="2" borderId="0" xfId="0" applyFont="1" applyFill="1"/>
    <xf numFmtId="0" fontId="4" fillId="2" borderId="0" xfId="0" applyFont="1" applyFill="1"/>
    <xf numFmtId="0" fontId="7" fillId="2" borderId="0" xfId="0" applyFont="1" applyFill="1" applyBorder="1"/>
    <xf numFmtId="0" fontId="0" fillId="2" borderId="5" xfId="0" applyFill="1" applyBorder="1"/>
    <xf numFmtId="0" fontId="2" fillId="2" borderId="0" xfId="0" applyFont="1" applyFill="1" applyAlignment="1">
      <alignment horizontal="left" indent="1"/>
    </xf>
    <xf numFmtId="0" fontId="6" fillId="2" borderId="0" xfId="0" applyFont="1" applyFill="1"/>
    <xf numFmtId="0" fontId="0" fillId="2" borderId="0" xfId="0" applyFill="1" applyBorder="1" applyAlignment="1">
      <alignment horizontal="left" indent="1"/>
    </xf>
    <xf numFmtId="0" fontId="4" fillId="2" borderId="0" xfId="0" applyFont="1" applyFill="1" applyBorder="1"/>
    <xf numFmtId="0" fontId="0" fillId="2" borderId="0" xfId="0" applyFill="1" applyBorder="1"/>
    <xf numFmtId="0" fontId="0" fillId="2" borderId="0" xfId="0" applyFill="1" applyAlignment="1">
      <alignment horizontal="left" indent="1"/>
    </xf>
    <xf numFmtId="0" fontId="4" fillId="2" borderId="0" xfId="0" applyFont="1" applyFill="1" applyAlignment="1">
      <alignment horizontal="center"/>
    </xf>
    <xf numFmtId="0" fontId="4" fillId="2" borderId="0" xfId="0" applyFont="1" applyFill="1" applyAlignment="1">
      <alignment horizontal="center" wrapText="1"/>
    </xf>
    <xf numFmtId="0" fontId="0" fillId="4" borderId="0" xfId="0" applyFill="1"/>
    <xf numFmtId="0" fontId="0" fillId="4" borderId="0" xfId="0" applyFill="1" applyBorder="1"/>
    <xf numFmtId="0" fontId="4" fillId="2" borderId="1" xfId="0" applyFont="1" applyFill="1" applyBorder="1" applyAlignment="1">
      <alignment horizontal="right" wrapText="1"/>
    </xf>
    <xf numFmtId="0" fontId="4" fillId="2" borderId="1" xfId="0" applyFont="1" applyFill="1" applyBorder="1" applyAlignment="1">
      <alignment horizontal="center" wrapText="1"/>
    </xf>
    <xf numFmtId="9" fontId="0" fillId="2" borderId="6" xfId="0" applyNumberFormat="1" applyFill="1" applyBorder="1" applyProtection="1">
      <protection locked="0"/>
    </xf>
    <xf numFmtId="0" fontId="4" fillId="2" borderId="0" xfId="0" applyFont="1" applyFill="1" applyAlignment="1">
      <alignment horizontal="right"/>
    </xf>
    <xf numFmtId="2" fontId="4" fillId="2" borderId="0" xfId="0" applyNumberFormat="1" applyFont="1" applyFill="1"/>
    <xf numFmtId="0" fontId="19" fillId="2" borderId="0" xfId="0" applyFont="1" applyFill="1" applyAlignment="1">
      <alignment horizontal="right"/>
    </xf>
    <xf numFmtId="0" fontId="20" fillId="4" borderId="0" xfId="0" applyFont="1" applyFill="1"/>
    <xf numFmtId="0" fontId="18" fillId="5" borderId="5" xfId="0" applyFont="1" applyFill="1" applyBorder="1" applyAlignment="1">
      <alignment horizontal="left"/>
    </xf>
    <xf numFmtId="0" fontId="18" fillId="4" borderId="0" xfId="0" applyFont="1" applyFill="1" applyBorder="1" applyAlignment="1">
      <alignment horizontal="left"/>
    </xf>
    <xf numFmtId="0" fontId="20" fillId="2" borderId="0" xfId="0" applyFont="1" applyFill="1"/>
    <xf numFmtId="0" fontId="21" fillId="4" borderId="0" xfId="0" applyFont="1" applyFill="1" applyBorder="1" applyAlignment="1" applyProtection="1">
      <alignment horizontal="right"/>
      <protection locked="0"/>
    </xf>
    <xf numFmtId="2" fontId="0" fillId="2" borderId="0" xfId="0" applyNumberFormat="1" applyFill="1"/>
    <xf numFmtId="2" fontId="16" fillId="2" borderId="0" xfId="0" applyNumberFormat="1" applyFont="1" applyFill="1"/>
    <xf numFmtId="2" fontId="0" fillId="2" borderId="0" xfId="0" applyNumberFormat="1" applyFill="1" applyBorder="1"/>
    <xf numFmtId="2" fontId="0" fillId="0" borderId="5" xfId="0" applyNumberFormat="1" applyFill="1" applyBorder="1" applyProtection="1">
      <protection locked="0"/>
    </xf>
    <xf numFmtId="2" fontId="0" fillId="2" borderId="5" xfId="0" applyNumberFormat="1" applyFill="1" applyBorder="1"/>
    <xf numFmtId="2" fontId="4" fillId="2" borderId="0" xfId="0" applyNumberFormat="1" applyFont="1" applyFill="1" applyBorder="1"/>
    <xf numFmtId="0" fontId="2" fillId="2" borderId="0" xfId="47" applyFill="1"/>
    <xf numFmtId="0" fontId="2" fillId="19" borderId="0" xfId="47" applyFill="1"/>
    <xf numFmtId="0" fontId="4" fillId="19" borderId="0" xfId="47" applyFont="1" applyFill="1"/>
    <xf numFmtId="0" fontId="42" fillId="2" borderId="0" xfId="47" applyFont="1" applyFill="1"/>
    <xf numFmtId="0" fontId="45" fillId="19" borderId="0" xfId="48" applyFont="1" applyFill="1" applyAlignment="1">
      <alignment horizontal="left" vertical="top" indent="1"/>
    </xf>
    <xf numFmtId="0" fontId="2" fillId="19" borderId="0" xfId="48" applyFont="1" applyFill="1" applyAlignment="1">
      <alignment vertical="top" wrapText="1"/>
    </xf>
    <xf numFmtId="0" fontId="17" fillId="19" borderId="0" xfId="48" applyFont="1" applyFill="1" applyAlignment="1">
      <alignment vertical="top" wrapText="1"/>
    </xf>
    <xf numFmtId="0" fontId="17" fillId="19" borderId="0" xfId="48" applyFont="1" applyFill="1" applyAlignment="1">
      <alignment horizontal="left" vertical="top" indent="1"/>
    </xf>
    <xf numFmtId="0" fontId="2" fillId="6" borderId="0" xfId="47" applyFill="1"/>
    <xf numFmtId="0" fontId="17" fillId="2" borderId="0" xfId="47" applyFont="1" applyFill="1"/>
    <xf numFmtId="0" fontId="2" fillId="20" borderId="0" xfId="47" applyFill="1"/>
    <xf numFmtId="0" fontId="13" fillId="2" borderId="0" xfId="47" applyFont="1" applyFill="1"/>
    <xf numFmtId="0" fontId="47" fillId="2" borderId="0" xfId="47" applyFont="1" applyFill="1"/>
    <xf numFmtId="0" fontId="2" fillId="2" borderId="0" xfId="47" applyFill="1" applyAlignment="1">
      <alignment horizontal="left" indent="1"/>
    </xf>
    <xf numFmtId="0" fontId="2" fillId="2" borderId="0" xfId="47" applyFill="1" applyAlignment="1">
      <alignment horizontal="left" vertical="center"/>
    </xf>
    <xf numFmtId="0" fontId="13" fillId="2" borderId="0" xfId="47" applyFont="1" applyFill="1" applyAlignment="1">
      <alignment horizontal="left" vertical="center"/>
    </xf>
    <xf numFmtId="0" fontId="17" fillId="2" borderId="0" xfId="48" applyFont="1" applyFill="1"/>
    <xf numFmtId="0" fontId="7" fillId="2" borderId="0" xfId="47" applyFont="1" applyFill="1" applyAlignment="1">
      <alignment horizontal="left" vertical="center"/>
    </xf>
    <xf numFmtId="0" fontId="48" fillId="0" borderId="0" xfId="48" applyFont="1" applyAlignment="1">
      <alignment vertical="center" readingOrder="1"/>
    </xf>
    <xf numFmtId="0" fontId="2" fillId="2" borderId="0" xfId="48" applyFont="1" applyFill="1"/>
    <xf numFmtId="0" fontId="50" fillId="2" borderId="0" xfId="48" applyFont="1" applyFill="1"/>
    <xf numFmtId="0" fontId="51" fillId="2" borderId="0" xfId="48" applyFont="1" applyFill="1"/>
    <xf numFmtId="0" fontId="2" fillId="2" borderId="0" xfId="49" applyFill="1" applyAlignment="1">
      <alignment horizontal="left"/>
    </xf>
    <xf numFmtId="0" fontId="52" fillId="2" borderId="0" xfId="47" applyFont="1" applyFill="1"/>
    <xf numFmtId="49" fontId="10" fillId="2" borderId="0" xfId="47" applyNumberFormat="1" applyFont="1" applyFill="1" applyAlignment="1">
      <alignment horizontal="right"/>
    </xf>
    <xf numFmtId="0" fontId="17" fillId="6" borderId="0" xfId="47" applyFont="1" applyFill="1"/>
    <xf numFmtId="0" fontId="2" fillId="2" borderId="0" xfId="47" applyFill="1" applyAlignment="1"/>
    <xf numFmtId="0" fontId="0" fillId="2" borderId="0" xfId="47" applyFont="1" applyFill="1"/>
    <xf numFmtId="0" fontId="2" fillId="2" borderId="0" xfId="47" applyFill="1" applyAlignment="1">
      <alignment vertical="center"/>
    </xf>
    <xf numFmtId="0" fontId="46" fillId="2" borderId="0" xfId="47" applyFont="1" applyFill="1" applyAlignment="1">
      <alignment horizontal="left" vertical="center"/>
    </xf>
    <xf numFmtId="0" fontId="13" fillId="2" borderId="0" xfId="47" applyFont="1" applyFill="1" applyAlignment="1">
      <alignment vertical="center"/>
    </xf>
    <xf numFmtId="0" fontId="17" fillId="2" borderId="0" xfId="48" applyFont="1" applyFill="1" applyAlignment="1">
      <alignment vertical="center"/>
    </xf>
    <xf numFmtId="0" fontId="0" fillId="2" borderId="0" xfId="47" applyFont="1" applyFill="1" applyAlignment="1">
      <alignment horizontal="left" indent="1"/>
    </xf>
    <xf numFmtId="0" fontId="0" fillId="2" borderId="0" xfId="47" applyFont="1" applyFill="1" applyAlignment="1">
      <alignment horizontal="left" vertical="center"/>
    </xf>
    <xf numFmtId="0" fontId="53" fillId="4" borderId="0" xfId="0" applyFont="1" applyFill="1" applyAlignment="1">
      <alignment vertical="center"/>
    </xf>
    <xf numFmtId="0" fontId="53" fillId="20" borderId="0" xfId="47" applyFont="1" applyFill="1" applyAlignment="1">
      <alignment vertical="center"/>
    </xf>
    <xf numFmtId="0" fontId="53" fillId="2" borderId="0" xfId="0" applyFont="1" applyFill="1" applyAlignment="1">
      <alignment vertical="center"/>
    </xf>
    <xf numFmtId="3" fontId="9" fillId="21" borderId="5" xfId="0" applyNumberFormat="1" applyFont="1" applyFill="1" applyBorder="1" applyProtection="1">
      <protection locked="0"/>
    </xf>
    <xf numFmtId="0" fontId="0" fillId="21" borderId="5" xfId="0" applyFill="1" applyBorder="1" applyProtection="1">
      <protection locked="0"/>
    </xf>
    <xf numFmtId="10" fontId="2" fillId="21" borderId="5" xfId="0" applyNumberFormat="1" applyFont="1" applyFill="1" applyBorder="1" applyProtection="1">
      <protection locked="0"/>
    </xf>
    <xf numFmtId="3" fontId="2" fillId="21" borderId="5" xfId="0" applyNumberFormat="1" applyFont="1" applyFill="1" applyBorder="1" applyProtection="1">
      <protection locked="0"/>
    </xf>
    <xf numFmtId="2" fontId="0" fillId="21" borderId="5" xfId="0" applyNumberFormat="1" applyFill="1" applyBorder="1" applyProtection="1">
      <protection locked="0"/>
    </xf>
    <xf numFmtId="164" fontId="0" fillId="21" borderId="5" xfId="0" applyNumberFormat="1" applyFill="1" applyBorder="1" applyProtection="1">
      <protection locked="0"/>
    </xf>
    <xf numFmtId="0" fontId="4" fillId="23" borderId="0" xfId="0" applyFont="1" applyFill="1" applyBorder="1"/>
    <xf numFmtId="2" fontId="4" fillId="23" borderId="0" xfId="0" applyNumberFormat="1" applyFont="1" applyFill="1" applyBorder="1"/>
    <xf numFmtId="0" fontId="0" fillId="23" borderId="0" xfId="0" applyFill="1" applyBorder="1"/>
    <xf numFmtId="0" fontId="4" fillId="24" borderId="0" xfId="0" applyFont="1" applyFill="1" applyBorder="1"/>
    <xf numFmtId="2" fontId="4" fillId="24" borderId="0" xfId="0" applyNumberFormat="1" applyFont="1" applyFill="1" applyBorder="1"/>
    <xf numFmtId="0" fontId="54" fillId="2" borderId="0" xfId="0" applyFont="1" applyFill="1"/>
    <xf numFmtId="0" fontId="54" fillId="2" borderId="0" xfId="0" applyFont="1" applyFill="1" applyBorder="1"/>
    <xf numFmtId="0" fontId="54" fillId="2" borderId="0" xfId="0" applyFont="1" applyFill="1" applyBorder="1" applyAlignment="1">
      <alignment wrapText="1"/>
    </xf>
    <xf numFmtId="0" fontId="54" fillId="2" borderId="0" xfId="0" applyFont="1" applyFill="1" applyBorder="1" applyAlignment="1">
      <alignment vertical="top"/>
    </xf>
    <xf numFmtId="9" fontId="0" fillId="21" borderId="2" xfId="0" applyNumberFormat="1" applyFill="1" applyBorder="1" applyProtection="1">
      <protection locked="0"/>
    </xf>
    <xf numFmtId="0" fontId="49" fillId="2" borderId="0" xfId="0" applyFont="1" applyFill="1"/>
    <xf numFmtId="0" fontId="11" fillId="22" borderId="0" xfId="0" applyFont="1" applyFill="1" applyBorder="1"/>
    <xf numFmtId="2" fontId="11" fillId="22" borderId="0" xfId="0" applyNumberFormat="1" applyFont="1" applyFill="1" applyBorder="1"/>
    <xf numFmtId="0" fontId="57" fillId="0" borderId="0" xfId="0" applyFont="1"/>
    <xf numFmtId="0" fontId="0" fillId="4" borderId="0" xfId="0" applyFill="1" applyAlignment="1">
      <alignment vertical="top"/>
    </xf>
    <xf numFmtId="0" fontId="0" fillId="2" borderId="0" xfId="0" applyFill="1" applyAlignment="1">
      <alignment vertical="top"/>
    </xf>
    <xf numFmtId="3" fontId="0" fillId="21" borderId="0" xfId="0" applyNumberFormat="1" applyFill="1"/>
    <xf numFmtId="0" fontId="2" fillId="2" borderId="0" xfId="47" applyFont="1" applyFill="1" applyAlignment="1">
      <alignment horizontal="left" indent="1"/>
    </xf>
    <xf numFmtId="0" fontId="43" fillId="19" borderId="0" xfId="47" applyFont="1" applyFill="1" applyAlignment="1">
      <alignment horizontal="left" vertical="top" wrapText="1"/>
    </xf>
    <xf numFmtId="0" fontId="44" fillId="19" borderId="0" xfId="47" applyFont="1" applyFill="1" applyAlignment="1">
      <alignment horizontal="left" vertical="top" wrapText="1"/>
    </xf>
    <xf numFmtId="0" fontId="0" fillId="2" borderId="0" xfId="0" applyNumberFormat="1" applyFill="1" applyAlignment="1">
      <alignment vertical="top" wrapText="1"/>
    </xf>
    <xf numFmtId="0" fontId="0" fillId="0" borderId="0" xfId="0" applyAlignment="1">
      <alignment vertical="top" wrapText="1"/>
    </xf>
    <xf numFmtId="0" fontId="14" fillId="2" borderId="0" xfId="0" applyNumberFormat="1" applyFont="1" applyFill="1" applyAlignment="1">
      <alignment vertical="center" wrapText="1"/>
    </xf>
    <xf numFmtId="0" fontId="0" fillId="0" borderId="0" xfId="0" applyAlignment="1">
      <alignment vertical="center" wrapText="1"/>
    </xf>
    <xf numFmtId="0" fontId="0" fillId="2" borderId="0" xfId="0" applyFill="1" applyAlignment="1">
      <alignment vertical="top" wrapText="1"/>
    </xf>
    <xf numFmtId="0" fontId="21" fillId="3" borderId="2" xfId="0" applyFont="1" applyFill="1" applyBorder="1" applyAlignment="1" applyProtection="1">
      <alignment horizontal="left"/>
      <protection locked="0"/>
    </xf>
    <xf numFmtId="0" fontId="21" fillId="3" borderId="3" xfId="0" applyFont="1" applyFill="1" applyBorder="1" applyAlignment="1" applyProtection="1">
      <alignment horizontal="left"/>
      <protection locked="0"/>
    </xf>
    <xf numFmtId="0" fontId="21" fillId="3" borderId="4" xfId="0" applyFont="1" applyFill="1" applyBorder="1" applyAlignment="1" applyProtection="1">
      <alignment horizontal="left"/>
      <protection locked="0"/>
    </xf>
    <xf numFmtId="0" fontId="0" fillId="2" borderId="0" xfId="0" applyFill="1" applyAlignment="1">
      <alignment horizontal="left" vertical="top" wrapText="1"/>
    </xf>
  </cellXfs>
  <cellStyles count="50">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Explanatory Text 2" xfId="30" xr:uid="{00000000-0005-0000-0000-00001B000000}"/>
    <cellStyle name="Good 2" xfId="31" xr:uid="{00000000-0005-0000-0000-00001C000000}"/>
    <cellStyle name="Heading 1 2" xfId="32" xr:uid="{00000000-0005-0000-0000-00001D000000}"/>
    <cellStyle name="Heading 2 2" xfId="33" xr:uid="{00000000-0005-0000-0000-00001E000000}"/>
    <cellStyle name="Heading 3 2" xfId="34" xr:uid="{00000000-0005-0000-0000-00001F000000}"/>
    <cellStyle name="Heading 4 2" xfId="35" xr:uid="{00000000-0005-0000-0000-000020000000}"/>
    <cellStyle name="Input 2" xfId="36" xr:uid="{00000000-0005-0000-0000-000021000000}"/>
    <cellStyle name="Linked Cell 2" xfId="37" xr:uid="{00000000-0005-0000-0000-000022000000}"/>
    <cellStyle name="Neutral 2" xfId="38" xr:uid="{00000000-0005-0000-0000-000023000000}"/>
    <cellStyle name="Normal" xfId="0" builtinId="0"/>
    <cellStyle name="Normal - Style1" xfId="39" xr:uid="{00000000-0005-0000-0000-000025000000}"/>
    <cellStyle name="Normal 10" xfId="46" xr:uid="{09A8BDD7-CF16-41D6-B763-0EA3818A897D}"/>
    <cellStyle name="Normal 2" xfId="40" xr:uid="{00000000-0005-0000-0000-000026000000}"/>
    <cellStyle name="Normal 2 3" xfId="48" xr:uid="{E1902454-56CB-4965-BB08-637C27FD29D8}"/>
    <cellStyle name="Normal 3" xfId="2" xr:uid="{00000000-0005-0000-0000-000027000000}"/>
    <cellStyle name="Normal 6" xfId="1" xr:uid="{00000000-0005-0000-0000-000028000000}"/>
    <cellStyle name="Normal 7" xfId="49" xr:uid="{F48026F6-804A-4621-96CC-76ADD38581AB}"/>
    <cellStyle name="Normal_Medical Aesthetics Template 2" xfId="47" xr:uid="{6C44AEC8-DD9B-45FC-B6B4-A9EF35E373C4}"/>
    <cellStyle name="Note 2" xfId="41" xr:uid="{00000000-0005-0000-0000-00002A000000}"/>
    <cellStyle name="Output 2" xfId="42" xr:uid="{00000000-0005-0000-0000-00002B000000}"/>
    <cellStyle name="Title 2" xfId="43" xr:uid="{00000000-0005-0000-0000-00002C000000}"/>
    <cellStyle name="Total 2" xfId="44" xr:uid="{00000000-0005-0000-0000-00002D000000}"/>
    <cellStyle name="Warning Text 2" xfId="45" xr:uid="{00000000-0005-0000-0000-00002E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C825E"/>
      <rgbColor rgb="00D7A04D"/>
      <rgbColor rgb="00757D56"/>
      <rgbColor rgb="0073514F"/>
      <rgbColor rgb="00757D72"/>
      <rgbColor rgb="00D3BA87"/>
      <rgbColor rgb="00E5E3D9"/>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6817C"/>
      <color rgb="FFDFECEB"/>
      <color rgb="FF46E57C"/>
      <color rgb="FF195D7B"/>
      <color rgb="FF5FB2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42</xdr:row>
      <xdr:rowOff>1</xdr:rowOff>
    </xdr:from>
    <xdr:to>
      <xdr:col>8</xdr:col>
      <xdr:colOff>0</xdr:colOff>
      <xdr:row>46</xdr:row>
      <xdr:rowOff>76201</xdr:rowOff>
    </xdr:to>
    <xdr:sp macro="" textlink="">
      <xdr:nvSpPr>
        <xdr:cNvPr id="2" name="Rectangle 1">
          <a:extLst>
            <a:ext uri="{FF2B5EF4-FFF2-40B4-BE49-F238E27FC236}">
              <a16:creationId xmlns:a16="http://schemas.microsoft.com/office/drawing/2014/main" id="{6A45A196-50C7-4ACB-9396-F9665E242D27}"/>
            </a:ext>
          </a:extLst>
        </xdr:cNvPr>
        <xdr:cNvSpPr>
          <a:spLocks noChangeArrowheads="1"/>
        </xdr:cNvSpPr>
      </xdr:nvSpPr>
      <xdr:spPr bwMode="auto">
        <a:xfrm>
          <a:off x="76200" y="10753726"/>
          <a:ext cx="8172450" cy="647700"/>
        </a:xfrm>
        <a:prstGeom prst="rect">
          <a:avLst/>
        </a:prstGeom>
        <a:solidFill>
          <a:srgbClr val="252525"/>
        </a:solidFill>
        <a:ln w="9525">
          <a:noFill/>
          <a:miter lim="800000"/>
          <a:headEnd/>
          <a:tailEnd/>
        </a:ln>
      </xdr:spPr>
      <xdr:txBody>
        <a:bodyPr vertOverflow="clip" wrap="square" lIns="182880" tIns="22860" rIns="0" bIns="22860" anchor="ctr" upright="1"/>
        <a:lstStyle/>
        <a:p>
          <a:pPr algn="l" rtl="0">
            <a:defRPr sz="1000"/>
          </a:pPr>
          <a:r>
            <a:rPr lang="en-US" sz="1000" b="1" i="0" u="none" strike="noStrike" baseline="0">
              <a:solidFill>
                <a:schemeClr val="bg1"/>
              </a:solidFill>
              <a:latin typeface="Arial"/>
              <a:cs typeface="Arial"/>
            </a:rPr>
            <a:t>Should you have questions in completing this analysis,  contact </a:t>
          </a:r>
          <a:r>
            <a:rPr lang="en-US" sz="1000" b="1" i="0" u="none" strike="noStrike" baseline="0">
              <a:solidFill>
                <a:srgbClr val="59AAA3"/>
              </a:solidFill>
              <a:latin typeface="Arial Black" panose="020B0A04020102020204" pitchFamily="34" charset="0"/>
              <a:cs typeface="Arial"/>
            </a:rPr>
            <a:t>BSM Customer Support </a:t>
          </a:r>
          <a:r>
            <a:rPr lang="en-US" sz="1000" b="1" i="0" u="none" strike="noStrike" baseline="0">
              <a:solidFill>
                <a:schemeClr val="bg1"/>
              </a:solidFill>
              <a:latin typeface="Arial"/>
              <a:cs typeface="Arial"/>
            </a:rPr>
            <a:t>at </a:t>
          </a:r>
          <a:r>
            <a:rPr lang="en-US" sz="1000" b="1" i="0" u="none" strike="noStrike" baseline="0">
              <a:solidFill>
                <a:srgbClr val="59AAA3"/>
              </a:solidFill>
              <a:latin typeface="Arial Black" panose="020B0A04020102020204" pitchFamily="34" charset="0"/>
              <a:cs typeface="Arial"/>
            </a:rPr>
            <a:t>1-866-220-318</a:t>
          </a:r>
          <a:r>
            <a:rPr lang="en-US" sz="1000" b="1" i="0" u="none" strike="noStrike" baseline="0">
              <a:solidFill>
                <a:srgbClr val="59AAA3"/>
              </a:solidFill>
              <a:latin typeface="Arial"/>
              <a:cs typeface="Arial"/>
            </a:rPr>
            <a:t>4</a:t>
          </a:r>
          <a:r>
            <a:rPr lang="en-US" sz="1000" b="1" i="0" u="none" strike="noStrike" baseline="0">
              <a:solidFill>
                <a:schemeClr val="bg1"/>
              </a:solidFill>
              <a:latin typeface="Arial"/>
              <a:cs typeface="Arial"/>
            </a:rPr>
            <a:t>.</a:t>
          </a:r>
        </a:p>
        <a:p>
          <a:pPr algn="l" rtl="0">
            <a:defRPr sz="1000"/>
          </a:pPr>
          <a:r>
            <a:rPr lang="en-US" sz="1000" b="1" i="0" u="none" strike="noStrike" baseline="0">
              <a:solidFill>
                <a:schemeClr val="bg1"/>
              </a:solidFill>
              <a:latin typeface="Arial"/>
              <a:cs typeface="Arial"/>
            </a:rPr>
            <a:t>For additional support, or to learn more about our organization, visit us at </a:t>
          </a:r>
          <a:r>
            <a:rPr lang="en-US" sz="1000" b="1" i="0" u="none" strike="noStrike" baseline="0">
              <a:solidFill>
                <a:srgbClr val="59AAA3"/>
              </a:solidFill>
              <a:latin typeface="Arial Black" panose="020B0A04020102020204" pitchFamily="34" charset="0"/>
              <a:cs typeface="Arial"/>
            </a:rPr>
            <a:t>www.bsmconsulting.com</a:t>
          </a:r>
          <a:r>
            <a:rPr lang="en-US" sz="1000" b="1" i="0" u="none" strike="noStrike" baseline="0">
              <a:solidFill>
                <a:schemeClr val="bg1"/>
              </a:solidFill>
              <a:latin typeface="Arial"/>
              <a:cs typeface="Arial"/>
            </a:rPr>
            <a:t>. </a:t>
          </a:r>
        </a:p>
      </xdr:txBody>
    </xdr:sp>
    <xdr:clientData/>
  </xdr:twoCellAnchor>
  <xdr:twoCellAnchor editAs="oneCell">
    <xdr:from>
      <xdr:col>6</xdr:col>
      <xdr:colOff>1095233</xdr:colOff>
      <xdr:row>1</xdr:row>
      <xdr:rowOff>47764</xdr:rowOff>
    </xdr:from>
    <xdr:to>
      <xdr:col>7</xdr:col>
      <xdr:colOff>7173</xdr:colOff>
      <xdr:row>4</xdr:row>
      <xdr:rowOff>38239</xdr:rowOff>
    </xdr:to>
    <xdr:pic>
      <xdr:nvPicPr>
        <xdr:cNvPr id="3" name="Picture 2">
          <a:extLst>
            <a:ext uri="{FF2B5EF4-FFF2-40B4-BE49-F238E27FC236}">
              <a16:creationId xmlns:a16="http://schemas.microsoft.com/office/drawing/2014/main" id="{2F665100-77DF-4DF7-95F9-267587EC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233" y="122307"/>
          <a:ext cx="1968223" cy="677932"/>
        </a:xfrm>
        <a:prstGeom prst="rect">
          <a:avLst/>
        </a:prstGeom>
      </xdr:spPr>
    </xdr:pic>
    <xdr:clientData/>
  </xdr:twoCellAnchor>
  <xdr:twoCellAnchor>
    <xdr:from>
      <xdr:col>6</xdr:col>
      <xdr:colOff>2538620</xdr:colOff>
      <xdr:row>42</xdr:row>
      <xdr:rowOff>966</xdr:rowOff>
    </xdr:from>
    <xdr:to>
      <xdr:col>8</xdr:col>
      <xdr:colOff>76200</xdr:colOff>
      <xdr:row>47</xdr:row>
      <xdr:rowOff>34925</xdr:rowOff>
    </xdr:to>
    <xdr:grpSp>
      <xdr:nvGrpSpPr>
        <xdr:cNvPr id="4" name="Group 3">
          <a:extLst>
            <a:ext uri="{FF2B5EF4-FFF2-40B4-BE49-F238E27FC236}">
              <a16:creationId xmlns:a16="http://schemas.microsoft.com/office/drawing/2014/main" id="{D919809D-AA80-458B-B1CF-1CB3775A485E}"/>
            </a:ext>
          </a:extLst>
        </xdr:cNvPr>
        <xdr:cNvGrpSpPr/>
      </xdr:nvGrpSpPr>
      <xdr:grpSpPr>
        <a:xfrm>
          <a:off x="6920120" y="9945066"/>
          <a:ext cx="709405" cy="691184"/>
          <a:chOff x="0" y="9810750"/>
          <a:chExt cx="1181100" cy="1181100"/>
        </a:xfrm>
      </xdr:grpSpPr>
      <xdr:sp macro="" textlink="">
        <xdr:nvSpPr>
          <xdr:cNvPr id="5" name="Freeform: Shape 4">
            <a:extLst>
              <a:ext uri="{FF2B5EF4-FFF2-40B4-BE49-F238E27FC236}">
                <a16:creationId xmlns:a16="http://schemas.microsoft.com/office/drawing/2014/main" id="{DAC622F0-4949-4FB0-8965-7A6BBFDD66D0}"/>
              </a:ext>
            </a:extLst>
          </xdr:cNvPr>
          <xdr:cNvSpPr/>
        </xdr:nvSpPr>
        <xdr:spPr>
          <a:xfrm>
            <a:off x="264517" y="10248741"/>
            <a:ext cx="221456" cy="221456"/>
          </a:xfrm>
          <a:custGeom>
            <a:avLst/>
            <a:gdLst>
              <a:gd name="connsiteX0" fmla="*/ 221456 w 221456"/>
              <a:gd name="connsiteY0" fmla="*/ 110728 h 221456"/>
              <a:gd name="connsiteX1" fmla="*/ 110728 w 221456"/>
              <a:gd name="connsiteY1" fmla="*/ 221456 h 221456"/>
              <a:gd name="connsiteX2" fmla="*/ 0 w 221456"/>
              <a:gd name="connsiteY2" fmla="*/ 110728 h 221456"/>
              <a:gd name="connsiteX3" fmla="*/ 110728 w 221456"/>
              <a:gd name="connsiteY3" fmla="*/ 0 h 221456"/>
              <a:gd name="connsiteX4" fmla="*/ 221456 w 221456"/>
              <a:gd name="connsiteY4" fmla="*/ 110728 h 2214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1456" h="221456">
                <a:moveTo>
                  <a:pt x="221456" y="110728"/>
                </a:moveTo>
                <a:cubicBezTo>
                  <a:pt x="221456" y="171882"/>
                  <a:pt x="171882" y="221456"/>
                  <a:pt x="110728" y="221456"/>
                </a:cubicBezTo>
                <a:cubicBezTo>
                  <a:pt x="49575" y="221456"/>
                  <a:pt x="0" y="171882"/>
                  <a:pt x="0" y="110728"/>
                </a:cubicBezTo>
                <a:cubicBezTo>
                  <a:pt x="0" y="49575"/>
                  <a:pt x="49575" y="0"/>
                  <a:pt x="110728" y="0"/>
                </a:cubicBezTo>
                <a:cubicBezTo>
                  <a:pt x="171882" y="0"/>
                  <a:pt x="221456" y="49575"/>
                  <a:pt x="221456" y="110728"/>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6" name="Freeform: Shape 5">
            <a:extLst>
              <a:ext uri="{FF2B5EF4-FFF2-40B4-BE49-F238E27FC236}">
                <a16:creationId xmlns:a16="http://schemas.microsoft.com/office/drawing/2014/main" id="{FB3A93B1-4CAF-4471-8143-CE854B6EB887}"/>
              </a:ext>
            </a:extLst>
          </xdr:cNvPr>
          <xdr:cNvSpPr/>
        </xdr:nvSpPr>
        <xdr:spPr>
          <a:xfrm>
            <a:off x="449064" y="10671968"/>
            <a:ext cx="442930" cy="221456"/>
          </a:xfrm>
          <a:custGeom>
            <a:avLst/>
            <a:gdLst>
              <a:gd name="connsiteX0" fmla="*/ 442913 w 442930"/>
              <a:gd name="connsiteY0" fmla="*/ 221456 h 221456"/>
              <a:gd name="connsiteX1" fmla="*/ 442913 w 442930"/>
              <a:gd name="connsiteY1" fmla="*/ 110728 h 221456"/>
              <a:gd name="connsiteX2" fmla="*/ 420767 w 442930"/>
              <a:gd name="connsiteY2" fmla="*/ 66437 h 221456"/>
              <a:gd name="connsiteX3" fmla="*/ 312499 w 442930"/>
              <a:gd name="connsiteY3" fmla="*/ 14764 h 221456"/>
              <a:gd name="connsiteX4" fmla="*/ 221456 w 442930"/>
              <a:gd name="connsiteY4" fmla="*/ 0 h 221456"/>
              <a:gd name="connsiteX5" fmla="*/ 130413 w 442930"/>
              <a:gd name="connsiteY5" fmla="*/ 14764 h 221456"/>
              <a:gd name="connsiteX6" fmla="*/ 22146 w 442930"/>
              <a:gd name="connsiteY6" fmla="*/ 66437 h 221456"/>
              <a:gd name="connsiteX7" fmla="*/ 0 w 442930"/>
              <a:gd name="connsiteY7" fmla="*/ 110728 h 221456"/>
              <a:gd name="connsiteX8" fmla="*/ 0 w 442930"/>
              <a:gd name="connsiteY8" fmla="*/ 221456 h 2214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42930" h="221456">
                <a:moveTo>
                  <a:pt x="442913" y="221456"/>
                </a:moveTo>
                <a:lnTo>
                  <a:pt x="442913" y="110728"/>
                </a:lnTo>
                <a:cubicBezTo>
                  <a:pt x="443367" y="93197"/>
                  <a:pt x="435063" y="76592"/>
                  <a:pt x="420767" y="66437"/>
                </a:cubicBezTo>
                <a:cubicBezTo>
                  <a:pt x="388897" y="41492"/>
                  <a:pt x="351937" y="23852"/>
                  <a:pt x="312499" y="14764"/>
                </a:cubicBezTo>
                <a:cubicBezTo>
                  <a:pt x="282930" y="5875"/>
                  <a:pt x="252320" y="912"/>
                  <a:pt x="221456" y="0"/>
                </a:cubicBezTo>
                <a:cubicBezTo>
                  <a:pt x="190520" y="96"/>
                  <a:pt x="159794" y="5077"/>
                  <a:pt x="130413" y="14764"/>
                </a:cubicBezTo>
                <a:cubicBezTo>
                  <a:pt x="91535" y="25406"/>
                  <a:pt x="54871" y="42906"/>
                  <a:pt x="22146" y="66437"/>
                </a:cubicBezTo>
                <a:cubicBezTo>
                  <a:pt x="8265" y="76943"/>
                  <a:pt x="76" y="93320"/>
                  <a:pt x="0" y="110728"/>
                </a:cubicBezTo>
                <a:lnTo>
                  <a:pt x="0" y="221456"/>
                </a:ln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7" name="Freeform: Shape 6">
            <a:extLst>
              <a:ext uri="{FF2B5EF4-FFF2-40B4-BE49-F238E27FC236}">
                <a16:creationId xmlns:a16="http://schemas.microsoft.com/office/drawing/2014/main" id="{6FAF1CEA-F745-49BB-BBAE-1EB80AC49164}"/>
              </a:ext>
            </a:extLst>
          </xdr:cNvPr>
          <xdr:cNvSpPr/>
        </xdr:nvSpPr>
        <xdr:spPr>
          <a:xfrm>
            <a:off x="559792" y="10420985"/>
            <a:ext cx="221456" cy="221456"/>
          </a:xfrm>
          <a:custGeom>
            <a:avLst/>
            <a:gdLst>
              <a:gd name="connsiteX0" fmla="*/ 221456 w 221456"/>
              <a:gd name="connsiteY0" fmla="*/ 110728 h 221456"/>
              <a:gd name="connsiteX1" fmla="*/ 110728 w 221456"/>
              <a:gd name="connsiteY1" fmla="*/ 221456 h 221456"/>
              <a:gd name="connsiteX2" fmla="*/ 0 w 221456"/>
              <a:gd name="connsiteY2" fmla="*/ 110728 h 221456"/>
              <a:gd name="connsiteX3" fmla="*/ 110728 w 221456"/>
              <a:gd name="connsiteY3" fmla="*/ 0 h 221456"/>
              <a:gd name="connsiteX4" fmla="*/ 221456 w 221456"/>
              <a:gd name="connsiteY4" fmla="*/ 110728 h 22145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21456" h="221456">
                <a:moveTo>
                  <a:pt x="221456" y="110728"/>
                </a:moveTo>
                <a:cubicBezTo>
                  <a:pt x="221456" y="171882"/>
                  <a:pt x="171882" y="221456"/>
                  <a:pt x="110728" y="221456"/>
                </a:cubicBezTo>
                <a:cubicBezTo>
                  <a:pt x="49575" y="221456"/>
                  <a:pt x="0" y="171882"/>
                  <a:pt x="0" y="110728"/>
                </a:cubicBezTo>
                <a:cubicBezTo>
                  <a:pt x="0" y="49575"/>
                  <a:pt x="49575" y="0"/>
                  <a:pt x="110728" y="0"/>
                </a:cubicBezTo>
                <a:cubicBezTo>
                  <a:pt x="171882" y="0"/>
                  <a:pt x="221456" y="49575"/>
                  <a:pt x="221456" y="110728"/>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8" name="Freeform: Shape 7">
            <a:extLst>
              <a:ext uri="{FF2B5EF4-FFF2-40B4-BE49-F238E27FC236}">
                <a16:creationId xmlns:a16="http://schemas.microsoft.com/office/drawing/2014/main" id="{6194C689-346D-427D-9716-F65830A097CC}"/>
              </a:ext>
            </a:extLst>
          </xdr:cNvPr>
          <xdr:cNvSpPr/>
        </xdr:nvSpPr>
        <xdr:spPr>
          <a:xfrm>
            <a:off x="153771" y="10499725"/>
            <a:ext cx="401099" cy="221456"/>
          </a:xfrm>
          <a:custGeom>
            <a:avLst/>
            <a:gdLst>
              <a:gd name="connsiteX0" fmla="*/ 287911 w 401099"/>
              <a:gd name="connsiteY0" fmla="*/ 199311 h 221456"/>
              <a:gd name="connsiteX1" fmla="*/ 287911 w 401099"/>
              <a:gd name="connsiteY1" fmla="*/ 199311 h 221456"/>
              <a:gd name="connsiteX2" fmla="*/ 401100 w 401099"/>
              <a:gd name="connsiteY2" fmla="*/ 142716 h 221456"/>
              <a:gd name="connsiteX3" fmla="*/ 356808 w 401099"/>
              <a:gd name="connsiteY3" fmla="*/ 34449 h 221456"/>
              <a:gd name="connsiteX4" fmla="*/ 356808 w 401099"/>
              <a:gd name="connsiteY4" fmla="*/ 29528 h 221456"/>
              <a:gd name="connsiteX5" fmla="*/ 312517 w 401099"/>
              <a:gd name="connsiteY5" fmla="*/ 14764 h 221456"/>
              <a:gd name="connsiteX6" fmla="*/ 221474 w 401099"/>
              <a:gd name="connsiteY6" fmla="*/ 0 h 221456"/>
              <a:gd name="connsiteX7" fmla="*/ 130431 w 401099"/>
              <a:gd name="connsiteY7" fmla="*/ 14764 h 221456"/>
              <a:gd name="connsiteX8" fmla="*/ 22163 w 401099"/>
              <a:gd name="connsiteY8" fmla="*/ 66437 h 221456"/>
              <a:gd name="connsiteX9" fmla="*/ 18 w 401099"/>
              <a:gd name="connsiteY9" fmla="*/ 110728 h 221456"/>
              <a:gd name="connsiteX10" fmla="*/ 18 w 401099"/>
              <a:gd name="connsiteY10" fmla="*/ 221456 h 221456"/>
              <a:gd name="connsiteX11" fmla="*/ 265765 w 401099"/>
              <a:gd name="connsiteY11" fmla="*/ 221456 h 221456"/>
              <a:gd name="connsiteX12" fmla="*/ 287911 w 401099"/>
              <a:gd name="connsiteY12" fmla="*/ 199311 h 2214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401099" h="221456">
                <a:moveTo>
                  <a:pt x="287911" y="199311"/>
                </a:moveTo>
                <a:lnTo>
                  <a:pt x="287911" y="199311"/>
                </a:lnTo>
                <a:cubicBezTo>
                  <a:pt x="322457" y="174656"/>
                  <a:pt x="360648" y="155561"/>
                  <a:pt x="401100" y="142716"/>
                </a:cubicBezTo>
                <a:cubicBezTo>
                  <a:pt x="373121" y="113562"/>
                  <a:pt x="357286" y="74853"/>
                  <a:pt x="356808" y="34449"/>
                </a:cubicBezTo>
                <a:lnTo>
                  <a:pt x="356808" y="29528"/>
                </a:lnTo>
                <a:cubicBezTo>
                  <a:pt x="342435" y="23505"/>
                  <a:pt x="327629" y="18570"/>
                  <a:pt x="312517" y="14764"/>
                </a:cubicBezTo>
                <a:cubicBezTo>
                  <a:pt x="282948" y="5875"/>
                  <a:pt x="252338" y="910"/>
                  <a:pt x="221474" y="0"/>
                </a:cubicBezTo>
                <a:cubicBezTo>
                  <a:pt x="190538" y="95"/>
                  <a:pt x="159812" y="5078"/>
                  <a:pt x="130431" y="14764"/>
                </a:cubicBezTo>
                <a:cubicBezTo>
                  <a:pt x="91948" y="26446"/>
                  <a:pt x="55448" y="43866"/>
                  <a:pt x="22163" y="66437"/>
                </a:cubicBezTo>
                <a:cubicBezTo>
                  <a:pt x="7867" y="76592"/>
                  <a:pt x="-436" y="93197"/>
                  <a:pt x="18" y="110728"/>
                </a:cubicBezTo>
                <a:lnTo>
                  <a:pt x="18" y="221456"/>
                </a:lnTo>
                <a:lnTo>
                  <a:pt x="265765" y="221456"/>
                </a:lnTo>
                <a:cubicBezTo>
                  <a:pt x="271865" y="212896"/>
                  <a:pt x="279350" y="205411"/>
                  <a:pt x="287911" y="199311"/>
                </a:cubicBezTo>
                <a:close/>
              </a:path>
            </a:pathLst>
          </a:custGeom>
          <a:solidFill>
            <a:schemeClr val="tx1">
              <a:lumMod val="50000"/>
              <a:lumOff val="50000"/>
            </a:schemeClr>
          </a:solidFill>
          <a:ln w="12303" cap="flat">
            <a:noFill/>
            <a:prstDash val="solid"/>
            <a:miter/>
          </a:ln>
        </xdr:spPr>
        <xdr:txBody>
          <a:bodyPr rtlCol="0" anchor="ctr"/>
          <a:lstStyle/>
          <a:p>
            <a:endParaRPr lang="en-US"/>
          </a:p>
        </xdr:txBody>
      </xdr:sp>
      <xdr:sp macro="" textlink="">
        <xdr:nvSpPr>
          <xdr:cNvPr id="9" name="Freeform: Shape 8">
            <a:extLst>
              <a:ext uri="{FF2B5EF4-FFF2-40B4-BE49-F238E27FC236}">
                <a16:creationId xmlns:a16="http://schemas.microsoft.com/office/drawing/2014/main" id="{22A3A26C-9893-482C-A101-9E8326EEC6B7}"/>
              </a:ext>
            </a:extLst>
          </xdr:cNvPr>
          <xdr:cNvSpPr/>
        </xdr:nvSpPr>
        <xdr:spPr>
          <a:xfrm>
            <a:off x="510574" y="9909175"/>
            <a:ext cx="515997" cy="472932"/>
          </a:xfrm>
          <a:custGeom>
            <a:avLst/>
            <a:gdLst>
              <a:gd name="connsiteX0" fmla="*/ 490284 w 515997"/>
              <a:gd name="connsiteY0" fmla="*/ 0 h 472932"/>
              <a:gd name="connsiteX1" fmla="*/ 25595 w 515997"/>
              <a:gd name="connsiteY1" fmla="*/ 0 h 472932"/>
              <a:gd name="connsiteX2" fmla="*/ 5 w 515997"/>
              <a:gd name="connsiteY2" fmla="*/ 25960 h 472932"/>
              <a:gd name="connsiteX3" fmla="*/ 5 w 515997"/>
              <a:gd name="connsiteY3" fmla="*/ 342765 h 472932"/>
              <a:gd name="connsiteX4" fmla="*/ 25343 w 515997"/>
              <a:gd name="connsiteY4" fmla="*/ 369090 h 472932"/>
              <a:gd name="connsiteX5" fmla="*/ 25595 w 515997"/>
              <a:gd name="connsiteY5" fmla="*/ 369094 h 472932"/>
              <a:gd name="connsiteX6" fmla="*/ 99414 w 515997"/>
              <a:gd name="connsiteY6" fmla="*/ 369094 h 472932"/>
              <a:gd name="connsiteX7" fmla="*/ 99414 w 515997"/>
              <a:gd name="connsiteY7" fmla="*/ 472932 h 472932"/>
              <a:gd name="connsiteX8" fmla="*/ 201407 w 515997"/>
              <a:gd name="connsiteY8" fmla="*/ 369094 h 472932"/>
              <a:gd name="connsiteX9" fmla="*/ 490284 w 515997"/>
              <a:gd name="connsiteY9" fmla="*/ 369094 h 472932"/>
              <a:gd name="connsiteX10" fmla="*/ 515998 w 515997"/>
              <a:gd name="connsiteY10" fmla="*/ 343134 h 472932"/>
              <a:gd name="connsiteX11" fmla="*/ 515998 w 515997"/>
              <a:gd name="connsiteY11" fmla="*/ 25960 h 472932"/>
              <a:gd name="connsiteX12" fmla="*/ 490284 w 515997"/>
              <a:gd name="connsiteY12" fmla="*/ 0 h 472932"/>
              <a:gd name="connsiteX13" fmla="*/ 255787 w 515997"/>
              <a:gd name="connsiteY13" fmla="*/ 322957 h 472932"/>
              <a:gd name="connsiteX14" fmla="*/ 228476 w 515997"/>
              <a:gd name="connsiteY14" fmla="*/ 295642 h 472932"/>
              <a:gd name="connsiteX15" fmla="*/ 255792 w 515997"/>
              <a:gd name="connsiteY15" fmla="*/ 268331 h 472932"/>
              <a:gd name="connsiteX16" fmla="*/ 283100 w 515997"/>
              <a:gd name="connsiteY16" fmla="*/ 295275 h 472932"/>
              <a:gd name="connsiteX17" fmla="*/ 256407 w 515997"/>
              <a:gd name="connsiteY17" fmla="*/ 322953 h 472932"/>
              <a:gd name="connsiteX18" fmla="*/ 255787 w 515997"/>
              <a:gd name="connsiteY18" fmla="*/ 322957 h 472932"/>
              <a:gd name="connsiteX19" fmla="*/ 273380 w 515997"/>
              <a:gd name="connsiteY19" fmla="*/ 210383 h 472932"/>
              <a:gd name="connsiteX20" fmla="*/ 273380 w 515997"/>
              <a:gd name="connsiteY20" fmla="*/ 249138 h 472932"/>
              <a:gd name="connsiteX21" fmla="*/ 238316 w 515997"/>
              <a:gd name="connsiteY21" fmla="*/ 249138 h 472932"/>
              <a:gd name="connsiteX22" fmla="*/ 238316 w 515997"/>
              <a:gd name="connsiteY22" fmla="*/ 176673 h 472932"/>
              <a:gd name="connsiteX23" fmla="*/ 255787 w 515997"/>
              <a:gd name="connsiteY23" fmla="*/ 176673 h 472932"/>
              <a:gd name="connsiteX24" fmla="*/ 305984 w 515997"/>
              <a:gd name="connsiteY24" fmla="*/ 131397 h 472932"/>
              <a:gd name="connsiteX25" fmla="*/ 257649 w 515997"/>
              <a:gd name="connsiteY25" fmla="*/ 81321 h 472932"/>
              <a:gd name="connsiteX26" fmla="*/ 255787 w 515997"/>
              <a:gd name="connsiteY26" fmla="*/ 81324 h 472932"/>
              <a:gd name="connsiteX27" fmla="*/ 205713 w 515997"/>
              <a:gd name="connsiteY27" fmla="*/ 122882 h 472932"/>
              <a:gd name="connsiteX28" fmla="*/ 205713 w 515997"/>
              <a:gd name="connsiteY28" fmla="*/ 131397 h 472932"/>
              <a:gd name="connsiteX29" fmla="*/ 205713 w 515997"/>
              <a:gd name="connsiteY29" fmla="*/ 134473 h 472932"/>
              <a:gd name="connsiteX30" fmla="*/ 170649 w 515997"/>
              <a:gd name="connsiteY30" fmla="*/ 134473 h 472932"/>
              <a:gd name="connsiteX31" fmla="*/ 170649 w 515997"/>
              <a:gd name="connsiteY31" fmla="*/ 131397 h 472932"/>
              <a:gd name="connsiteX32" fmla="*/ 246279 w 515997"/>
              <a:gd name="connsiteY32" fmla="*/ 46144 h 472932"/>
              <a:gd name="connsiteX33" fmla="*/ 255787 w 515997"/>
              <a:gd name="connsiteY33" fmla="*/ 46137 h 472932"/>
              <a:gd name="connsiteX34" fmla="*/ 341047 w 515997"/>
              <a:gd name="connsiteY34" fmla="*/ 129418 h 472932"/>
              <a:gd name="connsiteX35" fmla="*/ 341047 w 515997"/>
              <a:gd name="connsiteY35" fmla="*/ 131397 h 472932"/>
              <a:gd name="connsiteX36" fmla="*/ 273380 w 515997"/>
              <a:gd name="connsiteY36" fmla="*/ 210383 h 4729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515997" h="472932">
                <a:moveTo>
                  <a:pt x="490284" y="0"/>
                </a:moveTo>
                <a:lnTo>
                  <a:pt x="25595" y="0"/>
                </a:lnTo>
                <a:cubicBezTo>
                  <a:pt x="11374" y="135"/>
                  <a:pt x="-64" y="11738"/>
                  <a:pt x="5" y="25960"/>
                </a:cubicBezTo>
                <a:lnTo>
                  <a:pt x="5" y="342765"/>
                </a:lnTo>
                <a:cubicBezTo>
                  <a:pt x="-267" y="357032"/>
                  <a:pt x="11076" y="368818"/>
                  <a:pt x="25343" y="369090"/>
                </a:cubicBezTo>
                <a:cubicBezTo>
                  <a:pt x="25427" y="369091"/>
                  <a:pt x="25512" y="369093"/>
                  <a:pt x="25595" y="369094"/>
                </a:cubicBezTo>
                <a:lnTo>
                  <a:pt x="99414" y="369094"/>
                </a:lnTo>
                <a:lnTo>
                  <a:pt x="99414" y="472932"/>
                </a:lnTo>
                <a:lnTo>
                  <a:pt x="201407" y="369094"/>
                </a:lnTo>
                <a:lnTo>
                  <a:pt x="490284" y="369094"/>
                </a:lnTo>
                <a:cubicBezTo>
                  <a:pt x="504525" y="368958"/>
                  <a:pt x="515998" y="357376"/>
                  <a:pt x="515998" y="343134"/>
                </a:cubicBezTo>
                <a:lnTo>
                  <a:pt x="515998" y="25960"/>
                </a:lnTo>
                <a:cubicBezTo>
                  <a:pt x="515999" y="11718"/>
                  <a:pt x="504525" y="135"/>
                  <a:pt x="490284" y="0"/>
                </a:cubicBezTo>
                <a:close/>
                <a:moveTo>
                  <a:pt x="255787" y="322957"/>
                </a:moveTo>
                <a:cubicBezTo>
                  <a:pt x="240702" y="322956"/>
                  <a:pt x="228475" y="310727"/>
                  <a:pt x="228476" y="295642"/>
                </a:cubicBezTo>
                <a:cubicBezTo>
                  <a:pt x="228478" y="280557"/>
                  <a:pt x="240707" y="268330"/>
                  <a:pt x="255792" y="268331"/>
                </a:cubicBezTo>
                <a:cubicBezTo>
                  <a:pt x="270731" y="268332"/>
                  <a:pt x="282898" y="280337"/>
                  <a:pt x="283100" y="295275"/>
                </a:cubicBezTo>
                <a:cubicBezTo>
                  <a:pt x="283372" y="310289"/>
                  <a:pt x="271420" y="322681"/>
                  <a:pt x="256407" y="322953"/>
                </a:cubicBezTo>
                <a:cubicBezTo>
                  <a:pt x="256200" y="322957"/>
                  <a:pt x="255993" y="322958"/>
                  <a:pt x="255787" y="322957"/>
                </a:cubicBezTo>
                <a:close/>
                <a:moveTo>
                  <a:pt x="273380" y="210383"/>
                </a:moveTo>
                <a:lnTo>
                  <a:pt x="273380" y="249138"/>
                </a:lnTo>
                <a:lnTo>
                  <a:pt x="238316" y="249138"/>
                </a:lnTo>
                <a:lnTo>
                  <a:pt x="238316" y="176673"/>
                </a:lnTo>
                <a:lnTo>
                  <a:pt x="255787" y="176673"/>
                </a:lnTo>
                <a:cubicBezTo>
                  <a:pt x="286298" y="176673"/>
                  <a:pt x="305984" y="158833"/>
                  <a:pt x="305984" y="131397"/>
                </a:cubicBezTo>
                <a:cubicBezTo>
                  <a:pt x="306465" y="104222"/>
                  <a:pt x="284825" y="81802"/>
                  <a:pt x="257649" y="81321"/>
                </a:cubicBezTo>
                <a:cubicBezTo>
                  <a:pt x="257029" y="81310"/>
                  <a:pt x="256408" y="81311"/>
                  <a:pt x="255787" y="81324"/>
                </a:cubicBezTo>
                <a:cubicBezTo>
                  <a:pt x="230483" y="78973"/>
                  <a:pt x="208064" y="97579"/>
                  <a:pt x="205713" y="122882"/>
                </a:cubicBezTo>
                <a:cubicBezTo>
                  <a:pt x="205450" y="125715"/>
                  <a:pt x="205450" y="128565"/>
                  <a:pt x="205713" y="131397"/>
                </a:cubicBezTo>
                <a:lnTo>
                  <a:pt x="205713" y="134473"/>
                </a:lnTo>
                <a:lnTo>
                  <a:pt x="170649" y="134473"/>
                </a:lnTo>
                <a:lnTo>
                  <a:pt x="170649" y="131397"/>
                </a:lnTo>
                <a:cubicBezTo>
                  <a:pt x="167992" y="86971"/>
                  <a:pt x="201852" y="48802"/>
                  <a:pt x="246279" y="46144"/>
                </a:cubicBezTo>
                <a:cubicBezTo>
                  <a:pt x="249446" y="45955"/>
                  <a:pt x="252620" y="45952"/>
                  <a:pt x="255787" y="46137"/>
                </a:cubicBezTo>
                <a:cubicBezTo>
                  <a:pt x="302328" y="45590"/>
                  <a:pt x="340501" y="82876"/>
                  <a:pt x="341047" y="129418"/>
                </a:cubicBezTo>
                <a:cubicBezTo>
                  <a:pt x="341055" y="130077"/>
                  <a:pt x="341055" y="130738"/>
                  <a:pt x="341047" y="131397"/>
                </a:cubicBezTo>
                <a:cubicBezTo>
                  <a:pt x="342242" y="171239"/>
                  <a:pt x="312934" y="205451"/>
                  <a:pt x="273380" y="210383"/>
                </a:cubicBezTo>
                <a:close/>
              </a:path>
            </a:pathLst>
          </a:custGeom>
          <a:solidFill>
            <a:srgbClr val="59AAA3"/>
          </a:solidFill>
          <a:ln w="12303" cap="flat">
            <a:noFill/>
            <a:prstDash val="solid"/>
            <a:miter/>
          </a:ln>
        </xdr:spPr>
        <xdr:txBody>
          <a:bodyPr rtlCol="0" anchor="ctr"/>
          <a:lstStyle/>
          <a:p>
            <a:endParaRPr lang="en-US"/>
          </a:p>
        </xdr:txBody>
      </xdr:sp>
    </xdr:grpSp>
    <xdr:clientData/>
  </xdr:twoCellAnchor>
  <xdr:twoCellAnchor editAs="oneCell">
    <xdr:from>
      <xdr:col>2</xdr:col>
      <xdr:colOff>27306</xdr:colOff>
      <xdr:row>35</xdr:row>
      <xdr:rowOff>129214</xdr:rowOff>
    </xdr:from>
    <xdr:to>
      <xdr:col>2</xdr:col>
      <xdr:colOff>627657</xdr:colOff>
      <xdr:row>37</xdr:row>
      <xdr:rowOff>75378</xdr:rowOff>
    </xdr:to>
    <xdr:pic>
      <xdr:nvPicPr>
        <xdr:cNvPr id="10" name="Graphic 9" descr="Bar graph with upward trend">
          <a:extLst>
            <a:ext uri="{FF2B5EF4-FFF2-40B4-BE49-F238E27FC236}">
              <a16:creationId xmlns:a16="http://schemas.microsoft.com/office/drawing/2014/main" id="{C382D38E-5894-4CEF-B1E6-C863CDEADF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42654" y="6473692"/>
          <a:ext cx="613051" cy="534229"/>
        </a:xfrm>
        <a:prstGeom prst="rect">
          <a:avLst/>
        </a:prstGeom>
      </xdr:spPr>
    </xdr:pic>
    <xdr:clientData/>
  </xdr:twoCellAnchor>
  <xdr:twoCellAnchor editAs="oneCell">
    <xdr:from>
      <xdr:col>2</xdr:col>
      <xdr:colOff>22543</xdr:colOff>
      <xdr:row>12</xdr:row>
      <xdr:rowOff>526911</xdr:rowOff>
    </xdr:from>
    <xdr:to>
      <xdr:col>2</xdr:col>
      <xdr:colOff>626069</xdr:colOff>
      <xdr:row>15</xdr:row>
      <xdr:rowOff>85586</xdr:rowOff>
    </xdr:to>
    <xdr:pic>
      <xdr:nvPicPr>
        <xdr:cNvPr id="11" name="Graphic 10" descr="Open folder">
          <a:extLst>
            <a:ext uri="{FF2B5EF4-FFF2-40B4-BE49-F238E27FC236}">
              <a16:creationId xmlns:a16="http://schemas.microsoft.com/office/drawing/2014/main" id="{47C15EA3-C630-4403-BB4E-2CB6B17689E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237891" y="2523020"/>
          <a:ext cx="616226" cy="538370"/>
        </a:xfrm>
        <a:prstGeom prst="rect">
          <a:avLst/>
        </a:prstGeom>
      </xdr:spPr>
    </xdr:pic>
    <xdr:clientData/>
  </xdr:twoCellAnchor>
  <xdr:twoCellAnchor editAs="oneCell">
    <xdr:from>
      <xdr:col>2</xdr:col>
      <xdr:colOff>35381</xdr:colOff>
      <xdr:row>25</xdr:row>
      <xdr:rowOff>134352</xdr:rowOff>
    </xdr:from>
    <xdr:to>
      <xdr:col>2</xdr:col>
      <xdr:colOff>625931</xdr:colOff>
      <xdr:row>27</xdr:row>
      <xdr:rowOff>58567</xdr:rowOff>
    </xdr:to>
    <xdr:pic>
      <xdr:nvPicPr>
        <xdr:cNvPr id="12" name="Graphic 11" descr="Download">
          <a:extLst>
            <a:ext uri="{FF2B5EF4-FFF2-40B4-BE49-F238E27FC236}">
              <a16:creationId xmlns:a16="http://schemas.microsoft.com/office/drawing/2014/main" id="{C1C8BC67-0582-40C5-AA3B-468BFA21420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250729" y="4714635"/>
          <a:ext cx="590550" cy="512280"/>
        </a:xfrm>
        <a:prstGeom prst="rect">
          <a:avLst/>
        </a:prstGeom>
      </xdr:spPr>
    </xdr:pic>
    <xdr:clientData/>
  </xdr:twoCellAnchor>
  <xdr:twoCellAnchor>
    <xdr:from>
      <xdr:col>2</xdr:col>
      <xdr:colOff>34926</xdr:colOff>
      <xdr:row>2</xdr:row>
      <xdr:rowOff>111125</xdr:rowOff>
    </xdr:from>
    <xdr:to>
      <xdr:col>5</xdr:col>
      <xdr:colOff>190501</xdr:colOff>
      <xdr:row>6</xdr:row>
      <xdr:rowOff>53975</xdr:rowOff>
    </xdr:to>
    <xdr:sp macro="" textlink="">
      <xdr:nvSpPr>
        <xdr:cNvPr id="13" name="Text Box 1">
          <a:extLst>
            <a:ext uri="{FF2B5EF4-FFF2-40B4-BE49-F238E27FC236}">
              <a16:creationId xmlns:a16="http://schemas.microsoft.com/office/drawing/2014/main" id="{ABC40BB3-FB37-4B06-904D-CFA5C6FD359A}"/>
            </a:ext>
          </a:extLst>
        </xdr:cNvPr>
        <xdr:cNvSpPr txBox="1">
          <a:spLocks noChangeArrowheads="1"/>
        </xdr:cNvSpPr>
      </xdr:nvSpPr>
      <xdr:spPr bwMode="auto">
        <a:xfrm>
          <a:off x="254001" y="349250"/>
          <a:ext cx="3375025" cy="78105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2400" b="1" i="0" u="none" strike="noStrike" baseline="0">
              <a:solidFill>
                <a:schemeClr val="bg1"/>
              </a:solidFill>
              <a:latin typeface="Arial" panose="020B0604020202020204" pitchFamily="34" charset="0"/>
              <a:cs typeface="Arial" panose="020B0604020202020204" pitchFamily="34" charset="0"/>
            </a:rPr>
            <a:t>Volume-Based</a:t>
          </a:r>
        </a:p>
        <a:p>
          <a:pPr algn="l" rtl="0">
            <a:defRPr sz="1000"/>
          </a:pPr>
          <a:r>
            <a:rPr lang="en-US" sz="2400" b="1" i="0" u="none" strike="noStrike" baseline="0">
              <a:solidFill>
                <a:schemeClr val="bg1"/>
              </a:solidFill>
              <a:latin typeface="Arial" panose="020B0604020202020204" pitchFamily="34" charset="0"/>
              <a:cs typeface="Arial" panose="020B0604020202020204" pitchFamily="34" charset="0"/>
            </a:rPr>
            <a:t>Staffing Model</a:t>
          </a:r>
        </a:p>
      </xdr:txBody>
    </xdr:sp>
    <xdr:clientData/>
  </xdr:twoCellAnchor>
  <xdr:twoCellAnchor>
    <xdr:from>
      <xdr:col>2</xdr:col>
      <xdr:colOff>53976</xdr:colOff>
      <xdr:row>6</xdr:row>
      <xdr:rowOff>139700</xdr:rowOff>
    </xdr:from>
    <xdr:to>
      <xdr:col>3</xdr:col>
      <xdr:colOff>342901</xdr:colOff>
      <xdr:row>6</xdr:row>
      <xdr:rowOff>139700</xdr:rowOff>
    </xdr:to>
    <xdr:cxnSp macro="">
      <xdr:nvCxnSpPr>
        <xdr:cNvPr id="14" name="Straight Connector 13">
          <a:extLst>
            <a:ext uri="{FF2B5EF4-FFF2-40B4-BE49-F238E27FC236}">
              <a16:creationId xmlns:a16="http://schemas.microsoft.com/office/drawing/2014/main" id="{C0907E87-3BF2-41DA-B06C-C5879596EBA8}"/>
            </a:ext>
          </a:extLst>
        </xdr:cNvPr>
        <xdr:cNvCxnSpPr/>
      </xdr:nvCxnSpPr>
      <xdr:spPr>
        <a:xfrm>
          <a:off x="273051" y="1200150"/>
          <a:ext cx="946150" cy="0"/>
        </a:xfrm>
        <a:prstGeom prst="line">
          <a:avLst/>
        </a:prstGeom>
        <a:ln w="28575">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20Tool%20Development\Tools%20to%20be%20Updated\BSMX%20OPH\MonthlyBenchmarkingRepor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Report"/>
      <sheetName val="Sheet2"/>
      <sheetName val="Graphs"/>
    </sheetNames>
    <sheetDataSet>
      <sheetData sheetId="0"/>
      <sheetData sheetId="1">
        <row r="3">
          <cell r="E3" t="str">
            <v>Practice Name</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E5A1-4D51-4511-8437-8A65FB4B68FA}">
  <sheetPr>
    <tabColor rgb="FF46817C"/>
    <pageSetUpPr autoPageBreaks="0"/>
  </sheetPr>
  <dimension ref="A1:M103"/>
  <sheetViews>
    <sheetView tabSelected="1" zoomScaleNormal="100" workbookViewId="0"/>
  </sheetViews>
  <sheetFormatPr defaultColWidth="0" defaultRowHeight="12.75" customHeight="1" zeroHeight="1"/>
  <cols>
    <col min="1" max="1" width="1.140625" style="37" customWidth="1"/>
    <col min="2" max="2" width="2" style="37" customWidth="1"/>
    <col min="3" max="3" width="9.42578125" style="37" customWidth="1"/>
    <col min="4" max="4" width="16.42578125" style="37" customWidth="1"/>
    <col min="5" max="5" width="20.28515625" style="37" customWidth="1"/>
    <col min="6" max="6" width="16.42578125" style="37" customWidth="1"/>
    <col min="7" max="7" width="43.7109375" style="37" customWidth="1"/>
    <col min="8" max="8" width="3.85546875" style="37" customWidth="1"/>
    <col min="9" max="9" width="1.85546875" style="37" customWidth="1"/>
    <col min="10" max="13" width="0" style="37" hidden="1" customWidth="1"/>
    <col min="14" max="16384" width="9.28515625" style="37" hidden="1"/>
  </cols>
  <sheetData>
    <row r="1" spans="2:11" ht="6" customHeight="1"/>
    <row r="2" spans="2:11">
      <c r="B2" s="38"/>
      <c r="C2" s="38"/>
      <c r="D2" s="38"/>
      <c r="E2" s="38"/>
      <c r="F2" s="38"/>
      <c r="G2" s="38"/>
      <c r="H2" s="38"/>
    </row>
    <row r="3" spans="2:11">
      <c r="B3" s="39"/>
      <c r="C3" s="38"/>
      <c r="D3" s="38"/>
      <c r="E3" s="38"/>
      <c r="F3" s="38"/>
      <c r="G3" s="38"/>
      <c r="H3" s="38"/>
    </row>
    <row r="4" spans="2:11" ht="28.15" customHeight="1">
      <c r="B4" s="38"/>
      <c r="C4" s="38"/>
      <c r="D4" s="38"/>
      <c r="E4" s="38"/>
      <c r="F4" s="38"/>
      <c r="G4" s="38"/>
      <c r="H4" s="38"/>
      <c r="J4" s="40"/>
    </row>
    <row r="5" spans="2:11">
      <c r="B5" s="38"/>
      <c r="C5" s="38"/>
      <c r="D5" s="38"/>
      <c r="E5" s="38"/>
      <c r="F5" s="38"/>
      <c r="G5" s="38"/>
      <c r="H5" s="38"/>
    </row>
    <row r="6" spans="2:11">
      <c r="B6" s="38"/>
      <c r="C6" s="38"/>
      <c r="D6" s="38"/>
      <c r="E6" s="38"/>
      <c r="F6" s="38"/>
      <c r="G6" s="38"/>
      <c r="H6" s="38"/>
    </row>
    <row r="7" spans="2:11" ht="10.15" customHeight="1">
      <c r="B7" s="38"/>
      <c r="C7" s="38"/>
      <c r="D7" s="38"/>
      <c r="E7" s="38"/>
      <c r="F7" s="38"/>
      <c r="G7" s="38"/>
      <c r="H7" s="38"/>
    </row>
    <row r="8" spans="2:11" ht="10.15" customHeight="1">
      <c r="B8" s="98"/>
      <c r="C8" s="99"/>
      <c r="D8" s="99"/>
      <c r="E8" s="99"/>
      <c r="F8" s="99"/>
      <c r="G8" s="99"/>
      <c r="H8" s="99"/>
      <c r="J8" s="40"/>
    </row>
    <row r="9" spans="2:11" ht="14.25" customHeight="1">
      <c r="B9" s="41" t="s">
        <v>85</v>
      </c>
      <c r="C9" s="42"/>
      <c r="D9" s="43"/>
      <c r="E9" s="43"/>
      <c r="F9" s="43"/>
      <c r="G9" s="43"/>
      <c r="H9" s="43"/>
      <c r="J9" s="40"/>
    </row>
    <row r="10" spans="2:11" ht="14.25" customHeight="1">
      <c r="B10" s="41" t="s">
        <v>60</v>
      </c>
      <c r="C10" s="42"/>
      <c r="D10" s="43"/>
      <c r="E10" s="43"/>
      <c r="F10" s="43"/>
      <c r="G10" s="43"/>
      <c r="H10" s="43"/>
      <c r="J10" s="40"/>
    </row>
    <row r="11" spans="2:11" ht="14.25" customHeight="1">
      <c r="B11" s="41" t="s">
        <v>61</v>
      </c>
      <c r="C11" s="42"/>
      <c r="D11" s="43"/>
      <c r="E11" s="43"/>
      <c r="F11" s="43"/>
      <c r="G11" s="43"/>
      <c r="H11" s="43"/>
      <c r="J11" s="40"/>
    </row>
    <row r="12" spans="2:11" ht="14.25" customHeight="1">
      <c r="B12" s="44"/>
      <c r="C12" s="43"/>
      <c r="D12" s="43"/>
      <c r="E12" s="43"/>
      <c r="F12" s="43"/>
      <c r="G12" s="43"/>
      <c r="H12" s="43"/>
      <c r="J12" s="40"/>
    </row>
    <row r="13" spans="2:11" ht="27.75" customHeight="1">
      <c r="B13" s="62"/>
      <c r="C13" s="45"/>
      <c r="D13" s="45"/>
      <c r="E13" s="45"/>
      <c r="F13" s="45"/>
      <c r="G13" s="45"/>
      <c r="H13" s="45"/>
    </row>
    <row r="14" spans="2:11" ht="7.5" customHeight="1"/>
    <row r="15" spans="2:11" s="65" customFormat="1" ht="27.75" customHeight="1">
      <c r="D15" s="66" t="s">
        <v>52</v>
      </c>
      <c r="K15" s="67"/>
    </row>
    <row r="16" spans="2:11" ht="13.15" customHeight="1">
      <c r="D16" s="37" t="s">
        <v>56</v>
      </c>
      <c r="J16" s="40"/>
    </row>
    <row r="17" spans="2:13" ht="4.5" customHeight="1">
      <c r="J17" s="49"/>
      <c r="K17" s="48"/>
    </row>
    <row r="18" spans="2:13" ht="15.75" customHeight="1">
      <c r="D18" s="69" t="s">
        <v>63</v>
      </c>
      <c r="K18" s="48"/>
    </row>
    <row r="19" spans="2:13" s="65" customFormat="1" ht="15" customHeight="1">
      <c r="D19" s="70" t="s">
        <v>62</v>
      </c>
      <c r="K19" s="67"/>
    </row>
    <row r="20" spans="2:13" ht="15.75" customHeight="1">
      <c r="D20" s="50" t="s">
        <v>57</v>
      </c>
      <c r="J20" s="48"/>
      <c r="M20" s="51"/>
    </row>
    <row r="21" spans="2:13" ht="15.75" customHeight="1">
      <c r="D21" s="97" t="s">
        <v>71</v>
      </c>
      <c r="I21" s="48"/>
      <c r="J21" s="51"/>
      <c r="M21" s="52"/>
    </row>
    <row r="22" spans="2:13" ht="15.75" customHeight="1">
      <c r="D22" s="50" t="s">
        <v>65</v>
      </c>
      <c r="J22" s="51"/>
      <c r="K22" s="51"/>
      <c r="M22" s="51"/>
    </row>
    <row r="23" spans="2:13" ht="15.75" customHeight="1">
      <c r="D23" s="50" t="s">
        <v>58</v>
      </c>
      <c r="I23" s="53"/>
      <c r="J23" s="54"/>
      <c r="K23" s="53"/>
      <c r="M23" s="51"/>
    </row>
    <row r="24" spans="2:13" ht="32.25" customHeight="1">
      <c r="D24" s="63"/>
      <c r="I24" s="53"/>
      <c r="K24" s="53"/>
    </row>
    <row r="25" spans="2:13" ht="3" customHeight="1">
      <c r="B25" s="46"/>
      <c r="C25" s="47"/>
      <c r="D25" s="47"/>
      <c r="E25" s="47"/>
      <c r="F25" s="47"/>
      <c r="G25" s="47"/>
    </row>
    <row r="26" spans="2:13" ht="18" customHeight="1">
      <c r="I26" s="53"/>
      <c r="J26" s="51"/>
      <c r="K26" s="53"/>
    </row>
    <row r="27" spans="2:13" s="65" customFormat="1" ht="27.75" customHeight="1">
      <c r="D27" s="66" t="s">
        <v>53</v>
      </c>
      <c r="I27" s="68"/>
      <c r="K27" s="68"/>
    </row>
    <row r="28" spans="2:13" ht="13.15" customHeight="1">
      <c r="D28" s="55" t="s">
        <v>66</v>
      </c>
      <c r="I28" s="56"/>
      <c r="J28" s="52"/>
      <c r="K28" s="53"/>
    </row>
    <row r="29" spans="2:13" ht="14.25">
      <c r="D29" s="64" t="s">
        <v>67</v>
      </c>
      <c r="I29" s="56"/>
      <c r="K29" s="57"/>
    </row>
    <row r="30" spans="2:13" ht="4.5" customHeight="1">
      <c r="J30" s="49"/>
      <c r="K30" s="48"/>
    </row>
    <row r="31" spans="2:13" ht="15.75" customHeight="1">
      <c r="D31" s="97" t="s">
        <v>77</v>
      </c>
      <c r="I31" s="58"/>
      <c r="J31" s="52"/>
      <c r="K31" s="57"/>
    </row>
    <row r="32" spans="2:13" ht="15.75" customHeight="1">
      <c r="D32" s="97" t="s">
        <v>78</v>
      </c>
      <c r="I32" s="58"/>
      <c r="J32" s="52"/>
      <c r="K32" s="57"/>
    </row>
    <row r="33" spans="2:11" ht="15.75" customHeight="1">
      <c r="D33" s="50" t="s">
        <v>59</v>
      </c>
      <c r="I33" s="58"/>
      <c r="J33" s="52"/>
      <c r="K33" s="57"/>
    </row>
    <row r="34" spans="2:11" ht="32.25" customHeight="1">
      <c r="D34" s="63"/>
      <c r="I34" s="53"/>
      <c r="K34" s="53"/>
    </row>
    <row r="35" spans="2:11" ht="3" customHeight="1">
      <c r="B35" s="46"/>
      <c r="C35" s="47"/>
      <c r="D35" s="47"/>
      <c r="E35" s="47"/>
      <c r="F35" s="47"/>
      <c r="G35" s="47"/>
    </row>
    <row r="36" spans="2:11" ht="18" customHeight="1">
      <c r="I36" s="53"/>
    </row>
    <row r="37" spans="2:11" s="65" customFormat="1" ht="27.75" customHeight="1">
      <c r="D37" s="66" t="s">
        <v>54</v>
      </c>
    </row>
    <row r="38" spans="2:11" ht="15.75" customHeight="1">
      <c r="D38" s="97" t="s">
        <v>86</v>
      </c>
      <c r="I38" s="58"/>
      <c r="J38" s="52"/>
      <c r="K38" s="57"/>
    </row>
    <row r="39" spans="2:11" ht="15.75" customHeight="1">
      <c r="D39" s="50" t="s">
        <v>87</v>
      </c>
      <c r="I39" s="58"/>
      <c r="J39" s="52"/>
      <c r="K39" s="57"/>
    </row>
    <row r="40" spans="2:11" ht="15.75" customHeight="1">
      <c r="D40" s="50"/>
    </row>
    <row r="41" spans="2:11" ht="15.75" customHeight="1">
      <c r="D41" s="50"/>
    </row>
    <row r="42" spans="2:11" ht="144" customHeight="1"/>
    <row r="43" spans="2:11" ht="6.75" customHeight="1"/>
    <row r="44" spans="2:11">
      <c r="J44" s="59"/>
    </row>
    <row r="45" spans="2:11"/>
    <row r="46" spans="2:11"/>
    <row r="47" spans="2:11" ht="7.15" customHeight="1"/>
    <row r="48" spans="2:11">
      <c r="B48" s="60" t="s">
        <v>55</v>
      </c>
      <c r="H48" s="61" t="s">
        <v>76</v>
      </c>
    </row>
    <row r="49" ht="7.15" customHeight="1"/>
    <row r="103" ht="10.15" hidden="1" customHeight="1"/>
  </sheetData>
  <mergeCells count="1">
    <mergeCell ref="B8:H8"/>
  </mergeCells>
  <pageMargins left="0.5" right="0.5" top="0.5" bottom="0.5" header="0.3" footer="0.3"/>
  <pageSetup scale="86"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K243"/>
  <sheetViews>
    <sheetView zoomScaleNormal="100" workbookViewId="0"/>
  </sheetViews>
  <sheetFormatPr defaultColWidth="9.140625" defaultRowHeight="12.75"/>
  <cols>
    <col min="1" max="2" width="1.7109375" style="18" customWidth="1"/>
    <col min="3" max="3" width="1.7109375" style="1" customWidth="1"/>
    <col min="4" max="4" width="36.85546875" style="1" customWidth="1"/>
    <col min="5" max="5" width="11.42578125" style="1" customWidth="1"/>
    <col min="6" max="7" width="10.28515625" style="1" customWidth="1"/>
    <col min="8" max="10" width="11.42578125" style="1" customWidth="1"/>
    <col min="11" max="11" width="2.28515625" style="1" customWidth="1"/>
    <col min="12" max="12" width="1.5703125" style="18" customWidth="1"/>
    <col min="13" max="63" width="9.140625" style="18"/>
    <col min="64" max="16384" width="9.140625" style="1"/>
  </cols>
  <sheetData>
    <row r="1" spans="1:63" s="26" customFormat="1" ht="15.75">
      <c r="D1" s="27" t="s">
        <v>21</v>
      </c>
    </row>
    <row r="2" spans="1:63" s="26" customFormat="1" ht="7.5" customHeight="1">
      <c r="E2" s="28"/>
      <c r="F2" s="28"/>
    </row>
    <row r="3" spans="1:63" s="26" customFormat="1" ht="17.25" customHeight="1">
      <c r="D3" s="30" t="s">
        <v>36</v>
      </c>
      <c r="E3" s="105" t="s">
        <v>64</v>
      </c>
      <c r="F3" s="106"/>
      <c r="G3" s="107"/>
    </row>
    <row r="4" spans="1:63" s="29" customFormat="1" ht="7.5" customHeight="1">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row>
    <row r="5" spans="1:63" s="73" customFormat="1" ht="27" customHeight="1">
      <c r="A5" s="71"/>
      <c r="B5" s="26"/>
      <c r="C5" s="72" t="str">
        <f>E3</f>
        <v>Practice Name</v>
      </c>
      <c r="D5" s="72"/>
      <c r="E5" s="72"/>
      <c r="F5" s="72"/>
      <c r="G5" s="72"/>
      <c r="H5" s="72"/>
      <c r="I5" s="72"/>
      <c r="J5" s="72"/>
      <c r="K5" s="72"/>
      <c r="L5" s="26"/>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row>
    <row r="6" spans="1:63" ht="6.75" customHeight="1">
      <c r="B6" s="26"/>
      <c r="H6" s="2"/>
      <c r="L6" s="26"/>
    </row>
    <row r="7" spans="1:63" ht="23.25">
      <c r="B7" s="26"/>
      <c r="D7" s="93" t="s">
        <v>20</v>
      </c>
      <c r="K7" s="4"/>
      <c r="L7" s="26"/>
    </row>
    <row r="8" spans="1:63" ht="4.5" customHeight="1">
      <c r="B8" s="26"/>
      <c r="D8" s="3"/>
      <c r="K8" s="4"/>
      <c r="L8" s="26"/>
    </row>
    <row r="9" spans="1:63" ht="38.25" customHeight="1">
      <c r="B9" s="26"/>
      <c r="D9" s="102" t="s">
        <v>26</v>
      </c>
      <c r="E9" s="103"/>
      <c r="F9" s="103"/>
      <c r="G9" s="103"/>
      <c r="H9" s="103"/>
      <c r="I9" s="103"/>
      <c r="J9" s="103"/>
      <c r="K9" s="4"/>
      <c r="L9" s="26"/>
    </row>
    <row r="10" spans="1:63" ht="6" customHeight="1">
      <c r="B10" s="26"/>
      <c r="L10" s="26"/>
    </row>
    <row r="11" spans="1:63" ht="15.75" customHeight="1">
      <c r="B11" s="26"/>
      <c r="D11" s="25" t="s">
        <v>34</v>
      </c>
      <c r="E11" s="74"/>
      <c r="L11" s="26"/>
    </row>
    <row r="12" spans="1:63" ht="8.25" customHeight="1">
      <c r="B12" s="26"/>
      <c r="L12" s="26"/>
    </row>
    <row r="13" spans="1:63" ht="27">
      <c r="B13" s="26"/>
      <c r="G13" s="21" t="s">
        <v>8</v>
      </c>
      <c r="H13" s="20" t="s">
        <v>72</v>
      </c>
      <c r="I13" s="20" t="s">
        <v>5</v>
      </c>
      <c r="J13" s="20" t="s">
        <v>10</v>
      </c>
      <c r="L13" s="26"/>
    </row>
    <row r="14" spans="1:63" ht="15.75">
      <c r="B14" s="26"/>
      <c r="D14" s="85" t="s">
        <v>70</v>
      </c>
      <c r="G14" s="5"/>
      <c r="H14" s="5"/>
      <c r="I14" s="5"/>
      <c r="J14" s="5"/>
      <c r="L14" s="26"/>
    </row>
    <row r="15" spans="1:63" ht="15">
      <c r="B15" s="26"/>
      <c r="D15" s="10" t="s">
        <v>16</v>
      </c>
      <c r="E15" s="7"/>
      <c r="F15" s="7"/>
      <c r="G15" s="75"/>
      <c r="H15" s="96">
        <v>1700</v>
      </c>
      <c r="I15" s="4">
        <f>IF(G15&gt;0,$E$11/G15,0)</f>
        <v>0</v>
      </c>
      <c r="J15" s="31">
        <f>IF(I15&gt;0,I15/H15,0)</f>
        <v>0</v>
      </c>
      <c r="L15" s="26"/>
    </row>
    <row r="16" spans="1:63" ht="15">
      <c r="B16" s="26"/>
      <c r="D16" s="10" t="s">
        <v>7</v>
      </c>
      <c r="F16" s="76"/>
      <c r="G16" s="9">
        <v>3</v>
      </c>
      <c r="H16" s="4">
        <f>H15</f>
        <v>1700</v>
      </c>
      <c r="I16" s="4">
        <f>(E11*F16)/G16</f>
        <v>0</v>
      </c>
      <c r="J16" s="31">
        <f>I16/H16</f>
        <v>0</v>
      </c>
      <c r="L16" s="26"/>
    </row>
    <row r="17" spans="2:13" ht="15">
      <c r="B17" s="26"/>
      <c r="D17" s="10" t="s">
        <v>0</v>
      </c>
      <c r="E17" s="7"/>
      <c r="F17" s="7"/>
      <c r="G17" s="75"/>
      <c r="H17" s="4">
        <f>H15</f>
        <v>1700</v>
      </c>
      <c r="I17" s="4">
        <f>IF(G17&gt;0,$E$11/G17,0)</f>
        <v>0</v>
      </c>
      <c r="J17" s="31">
        <f>IF(I17&gt;0,I17/H17,0)</f>
        <v>0</v>
      </c>
      <c r="L17" s="26"/>
    </row>
    <row r="18" spans="2:13" ht="15">
      <c r="B18" s="26"/>
      <c r="D18" s="10" t="s">
        <v>41</v>
      </c>
      <c r="E18" s="7"/>
      <c r="F18" s="7"/>
      <c r="G18" s="75"/>
      <c r="H18" s="4"/>
      <c r="I18" s="4"/>
      <c r="J18" s="32">
        <f>G18</f>
        <v>0</v>
      </c>
      <c r="L18" s="26"/>
    </row>
    <row r="19" spans="2:13" ht="5.65" customHeight="1">
      <c r="B19" s="26"/>
      <c r="D19" s="7"/>
      <c r="E19" s="7"/>
      <c r="F19" s="13"/>
      <c r="G19" s="14"/>
      <c r="J19" s="31"/>
      <c r="L19" s="26"/>
    </row>
    <row r="20" spans="2:13" ht="15">
      <c r="B20" s="26"/>
      <c r="D20" s="80" t="s">
        <v>31</v>
      </c>
      <c r="E20" s="80"/>
      <c r="F20" s="80"/>
      <c r="G20" s="80"/>
      <c r="H20" s="80"/>
      <c r="I20" s="80"/>
      <c r="J20" s="81">
        <f>SUM(J15:J18)</f>
        <v>0</v>
      </c>
      <c r="L20" s="26"/>
    </row>
    <row r="21" spans="2:13" ht="10.5" customHeight="1">
      <c r="B21" s="26"/>
      <c r="J21" s="31"/>
      <c r="L21" s="26"/>
    </row>
    <row r="22" spans="2:13" ht="15">
      <c r="B22" s="26"/>
      <c r="D22" s="86" t="s">
        <v>30</v>
      </c>
      <c r="J22" s="31"/>
      <c r="L22" s="26"/>
    </row>
    <row r="23" spans="2:13" ht="15">
      <c r="B23" s="26"/>
      <c r="D23" s="10" t="s">
        <v>17</v>
      </c>
      <c r="E23" s="7"/>
      <c r="F23" s="7"/>
      <c r="G23" s="75"/>
      <c r="H23" s="4">
        <f>H15</f>
        <v>1700</v>
      </c>
      <c r="I23" s="4">
        <f>IF(G23&gt;0,$E$11/G23,0)</f>
        <v>0</v>
      </c>
      <c r="J23" s="31">
        <f>I23/H23</f>
        <v>0</v>
      </c>
      <c r="L23" s="26"/>
    </row>
    <row r="24" spans="2:13" ht="15">
      <c r="B24" s="26"/>
      <c r="D24" s="10" t="s">
        <v>2</v>
      </c>
      <c r="E24" s="7"/>
      <c r="F24" s="7"/>
      <c r="G24" s="75"/>
      <c r="H24" s="4">
        <f>H15</f>
        <v>1700</v>
      </c>
      <c r="I24" s="4">
        <f>IF(G24&gt;0,$E$11/G24,0)</f>
        <v>0</v>
      </c>
      <c r="J24" s="31">
        <f>I24/H24</f>
        <v>0</v>
      </c>
      <c r="L24" s="26"/>
    </row>
    <row r="25" spans="2:13" ht="15">
      <c r="B25" s="26"/>
      <c r="D25" s="10" t="s">
        <v>44</v>
      </c>
      <c r="E25" s="7"/>
      <c r="F25" s="7"/>
      <c r="G25" s="75"/>
      <c r="H25" s="4"/>
      <c r="I25" s="4"/>
      <c r="J25" s="31">
        <f>G25</f>
        <v>0</v>
      </c>
      <c r="L25" s="26"/>
    </row>
    <row r="26" spans="2:13" ht="15">
      <c r="B26" s="26"/>
      <c r="D26" s="10" t="s">
        <v>19</v>
      </c>
      <c r="E26" s="7"/>
      <c r="F26" s="7"/>
      <c r="G26" s="75"/>
      <c r="H26" s="4"/>
      <c r="I26" s="4"/>
      <c r="J26" s="31">
        <f>G26</f>
        <v>0</v>
      </c>
      <c r="L26" s="26"/>
    </row>
    <row r="27" spans="2:13" ht="15">
      <c r="B27" s="26"/>
      <c r="D27" s="10" t="s">
        <v>1</v>
      </c>
      <c r="E27" s="7"/>
      <c r="F27" s="7"/>
      <c r="G27" s="75"/>
      <c r="H27" s="4"/>
      <c r="I27" s="4"/>
      <c r="J27" s="32">
        <f>G27</f>
        <v>0</v>
      </c>
      <c r="L27" s="26"/>
    </row>
    <row r="28" spans="2:13" ht="5.65" customHeight="1">
      <c r="B28" s="26"/>
      <c r="D28" s="7"/>
      <c r="E28" s="7"/>
      <c r="F28" s="13"/>
      <c r="G28" s="14"/>
      <c r="J28" s="31"/>
      <c r="L28" s="26"/>
    </row>
    <row r="29" spans="2:13" ht="15">
      <c r="B29" s="26"/>
      <c r="D29" s="80" t="s">
        <v>32</v>
      </c>
      <c r="E29" s="80"/>
      <c r="F29" s="80"/>
      <c r="G29" s="80"/>
      <c r="H29" s="80"/>
      <c r="I29" s="80"/>
      <c r="J29" s="81">
        <f>SUM(J23:J27)</f>
        <v>0</v>
      </c>
      <c r="L29" s="26"/>
    </row>
    <row r="30" spans="2:13" ht="10.5" customHeight="1">
      <c r="B30" s="26"/>
      <c r="J30" s="31"/>
      <c r="L30" s="26"/>
      <c r="M30" s="19"/>
    </row>
    <row r="31" spans="2:13" ht="30">
      <c r="B31" s="26"/>
      <c r="D31" s="87" t="s">
        <v>74</v>
      </c>
      <c r="E31" s="23" t="s">
        <v>29</v>
      </c>
      <c r="F31" s="7"/>
      <c r="J31" s="31"/>
      <c r="L31" s="26"/>
    </row>
    <row r="32" spans="2:13" ht="15">
      <c r="B32" s="26"/>
      <c r="D32" s="15" t="s">
        <v>38</v>
      </c>
      <c r="E32" s="77"/>
      <c r="F32" s="11" t="s">
        <v>39</v>
      </c>
      <c r="G32" s="11"/>
      <c r="J32" s="31">
        <f>E32/2000</f>
        <v>0</v>
      </c>
      <c r="L32" s="26"/>
    </row>
    <row r="33" spans="2:12" ht="15">
      <c r="B33" s="26"/>
      <c r="D33" s="15" t="s">
        <v>27</v>
      </c>
      <c r="E33" s="77"/>
      <c r="F33" s="11" t="s">
        <v>37</v>
      </c>
      <c r="G33" s="11"/>
      <c r="J33" s="31">
        <f>E33/1200</f>
        <v>0</v>
      </c>
      <c r="L33" s="26"/>
    </row>
    <row r="34" spans="2:12" ht="15">
      <c r="B34" s="26"/>
      <c r="D34" s="10" t="s">
        <v>40</v>
      </c>
      <c r="E34" s="77"/>
      <c r="J34" s="31"/>
      <c r="L34" s="26"/>
    </row>
    <row r="35" spans="2:12" ht="15">
      <c r="B35" s="26"/>
      <c r="D35" s="12" t="s">
        <v>28</v>
      </c>
      <c r="E35" s="77"/>
      <c r="F35" s="11" t="s">
        <v>68</v>
      </c>
      <c r="G35" s="11"/>
      <c r="J35" s="32">
        <f>(E34+E35)/500</f>
        <v>0</v>
      </c>
      <c r="L35" s="26"/>
    </row>
    <row r="36" spans="2:12" ht="15">
      <c r="B36" s="26"/>
      <c r="D36" s="12"/>
      <c r="E36" s="12"/>
      <c r="F36" s="11" t="s">
        <v>69</v>
      </c>
      <c r="G36" s="11"/>
      <c r="J36" s="32"/>
      <c r="L36" s="26"/>
    </row>
    <row r="37" spans="2:12" ht="5.65" customHeight="1">
      <c r="B37" s="26"/>
      <c r="D37" s="12"/>
      <c r="E37" s="14"/>
      <c r="F37" s="14"/>
      <c r="G37" s="11"/>
      <c r="J37" s="31"/>
      <c r="L37" s="26"/>
    </row>
    <row r="38" spans="2:12" ht="15">
      <c r="B38" s="26"/>
      <c r="D38" s="80" t="s">
        <v>18</v>
      </c>
      <c r="E38" s="80"/>
      <c r="F38" s="80"/>
      <c r="G38" s="80"/>
      <c r="H38" s="80"/>
      <c r="I38" s="80"/>
      <c r="J38" s="81">
        <f>SUM(J31:J35)</f>
        <v>0</v>
      </c>
      <c r="L38" s="26"/>
    </row>
    <row r="39" spans="2:12" ht="10.5" customHeight="1">
      <c r="B39" s="26"/>
      <c r="D39" s="13"/>
      <c r="E39" s="13"/>
      <c r="F39" s="13"/>
      <c r="G39" s="14"/>
      <c r="H39" s="14"/>
      <c r="I39" s="14"/>
      <c r="J39" s="33"/>
      <c r="L39" s="26"/>
    </row>
    <row r="40" spans="2:12" ht="15">
      <c r="B40" s="26"/>
      <c r="D40" s="88" t="s">
        <v>42</v>
      </c>
      <c r="J40" s="31"/>
      <c r="L40" s="26"/>
    </row>
    <row r="41" spans="2:12" ht="15">
      <c r="B41" s="26"/>
      <c r="D41" s="15" t="s">
        <v>43</v>
      </c>
      <c r="J41" s="78"/>
      <c r="L41" s="26"/>
    </row>
    <row r="42" spans="2:12" ht="15">
      <c r="B42" s="26"/>
      <c r="D42" s="15" t="s">
        <v>73</v>
      </c>
      <c r="F42" s="1" t="s">
        <v>45</v>
      </c>
      <c r="H42" s="77"/>
      <c r="J42" s="34">
        <f>H42/1250000</f>
        <v>0</v>
      </c>
      <c r="L42" s="26"/>
    </row>
    <row r="43" spans="2:12" ht="15">
      <c r="B43" s="26"/>
      <c r="D43" s="15" t="s">
        <v>46</v>
      </c>
      <c r="F43" s="1" t="s">
        <v>47</v>
      </c>
      <c r="H43" s="77"/>
      <c r="J43" s="35">
        <f>H43/252/100</f>
        <v>0</v>
      </c>
      <c r="L43" s="26"/>
    </row>
    <row r="44" spans="2:12" ht="5.65" customHeight="1">
      <c r="B44" s="26"/>
      <c r="J44" s="31"/>
      <c r="L44" s="26"/>
    </row>
    <row r="45" spans="2:12" ht="15">
      <c r="B45" s="26"/>
      <c r="D45" s="80" t="s">
        <v>79</v>
      </c>
      <c r="E45" s="80"/>
      <c r="F45" s="80"/>
      <c r="G45" s="80"/>
      <c r="H45" s="80"/>
      <c r="I45" s="80"/>
      <c r="J45" s="81">
        <f>SUM(J41:J43)</f>
        <v>0</v>
      </c>
      <c r="L45" s="26"/>
    </row>
    <row r="46" spans="2:12" ht="10.5" customHeight="1">
      <c r="B46" s="26"/>
      <c r="D46" s="13"/>
      <c r="E46" s="13"/>
      <c r="F46" s="13"/>
      <c r="G46" s="13"/>
      <c r="H46" s="13"/>
      <c r="I46" s="13"/>
      <c r="J46" s="36"/>
      <c r="L46" s="26"/>
    </row>
    <row r="47" spans="2:12" ht="15">
      <c r="B47" s="26"/>
      <c r="D47" s="88" t="s">
        <v>48</v>
      </c>
      <c r="J47" s="31"/>
      <c r="L47" s="26"/>
    </row>
    <row r="48" spans="2:12" ht="15">
      <c r="B48" s="26"/>
      <c r="D48" s="15" t="s">
        <v>13</v>
      </c>
      <c r="J48" s="78"/>
      <c r="L48" s="26"/>
    </row>
    <row r="49" spans="2:12" ht="15">
      <c r="B49" s="26"/>
      <c r="D49" s="15" t="s">
        <v>49</v>
      </c>
      <c r="J49" s="78"/>
      <c r="L49" s="26"/>
    </row>
    <row r="50" spans="2:12" ht="15">
      <c r="B50" s="26"/>
      <c r="D50" s="15" t="s">
        <v>50</v>
      </c>
      <c r="J50" s="78"/>
      <c r="L50" s="26"/>
    </row>
    <row r="51" spans="2:12" ht="15">
      <c r="B51" s="26"/>
      <c r="D51" s="15" t="s">
        <v>11</v>
      </c>
      <c r="J51" s="78"/>
      <c r="L51" s="26"/>
    </row>
    <row r="52" spans="2:12" ht="15">
      <c r="B52" s="26"/>
      <c r="D52" s="15" t="s">
        <v>12</v>
      </c>
      <c r="J52" s="78"/>
      <c r="L52" s="26"/>
    </row>
    <row r="53" spans="2:12" ht="15">
      <c r="B53" s="26"/>
      <c r="D53" s="15" t="s">
        <v>6</v>
      </c>
      <c r="J53" s="78"/>
      <c r="L53" s="26"/>
    </row>
    <row r="54" spans="2:12" ht="15">
      <c r="B54" s="26"/>
      <c r="D54" s="15" t="s">
        <v>14</v>
      </c>
      <c r="J54" s="78"/>
      <c r="L54" s="26"/>
    </row>
    <row r="55" spans="2:12" ht="5.65" customHeight="1">
      <c r="B55" s="26"/>
      <c r="J55" s="31"/>
      <c r="L55" s="26"/>
    </row>
    <row r="56" spans="2:12" ht="15">
      <c r="B56" s="26"/>
      <c r="D56" s="80" t="s">
        <v>51</v>
      </c>
      <c r="E56" s="80"/>
      <c r="F56" s="80"/>
      <c r="G56" s="80"/>
      <c r="H56" s="80"/>
      <c r="I56" s="80"/>
      <c r="J56" s="81">
        <f>SUM(J48:J54)</f>
        <v>0</v>
      </c>
      <c r="L56" s="26"/>
    </row>
    <row r="57" spans="2:12" ht="10.5" customHeight="1">
      <c r="B57" s="26"/>
      <c r="J57" s="31"/>
      <c r="L57" s="26"/>
    </row>
    <row r="58" spans="2:12" ht="15">
      <c r="B58" s="26"/>
      <c r="D58" s="85" t="s">
        <v>3</v>
      </c>
      <c r="J58" s="31"/>
      <c r="L58" s="26"/>
    </row>
    <row r="59" spans="2:12" ht="15">
      <c r="B59" s="26"/>
      <c r="D59" s="15" t="s">
        <v>9</v>
      </c>
      <c r="J59" s="78"/>
      <c r="L59" s="26"/>
    </row>
    <row r="60" spans="2:12" ht="15">
      <c r="B60" s="26"/>
      <c r="D60" s="15" t="s">
        <v>35</v>
      </c>
      <c r="I60" s="79"/>
      <c r="J60" s="35">
        <f>I60/225000</f>
        <v>0</v>
      </c>
      <c r="L60" s="26"/>
    </row>
    <row r="61" spans="2:12" ht="5.65" customHeight="1">
      <c r="B61" s="26"/>
      <c r="I61" s="14"/>
      <c r="J61" s="31"/>
      <c r="L61" s="26"/>
    </row>
    <row r="62" spans="2:12" ht="15">
      <c r="B62" s="26"/>
      <c r="D62" s="80" t="s">
        <v>33</v>
      </c>
      <c r="E62" s="80"/>
      <c r="F62" s="80"/>
      <c r="G62" s="82"/>
      <c r="H62" s="82"/>
      <c r="I62" s="82"/>
      <c r="J62" s="81">
        <f>SUM(J59:J60)</f>
        <v>0</v>
      </c>
      <c r="L62" s="26"/>
    </row>
    <row r="63" spans="2:12" ht="9.75" customHeight="1">
      <c r="B63" s="26"/>
      <c r="J63" s="31"/>
      <c r="L63" s="26"/>
    </row>
    <row r="64" spans="2:12" ht="15">
      <c r="B64" s="26"/>
      <c r="D64" s="83" t="s">
        <v>4</v>
      </c>
      <c r="E64" s="83"/>
      <c r="F64" s="83"/>
      <c r="G64" s="83"/>
      <c r="H64" s="83"/>
      <c r="I64" s="83"/>
      <c r="J64" s="84">
        <f>J20+J29+J38+J56+J62+J45</f>
        <v>0</v>
      </c>
      <c r="L64" s="26"/>
    </row>
    <row r="65" spans="1:63" ht="8.25" customHeight="1">
      <c r="B65" s="26"/>
      <c r="D65" s="13"/>
      <c r="E65" s="13"/>
      <c r="F65" s="13"/>
      <c r="G65" s="13"/>
      <c r="H65" s="13"/>
      <c r="I65" s="13"/>
      <c r="J65" s="36"/>
      <c r="L65" s="26"/>
    </row>
    <row r="66" spans="1:63" ht="15">
      <c r="B66" s="26"/>
      <c r="D66" s="8" t="s">
        <v>75</v>
      </c>
      <c r="E66" s="14"/>
      <c r="F66" s="14"/>
      <c r="G66" s="14"/>
      <c r="H66" s="14"/>
      <c r="J66" s="78"/>
      <c r="L66" s="26"/>
    </row>
    <row r="67" spans="1:63" ht="8.25" customHeight="1">
      <c r="B67" s="26"/>
      <c r="D67" s="14"/>
      <c r="E67" s="14"/>
      <c r="F67" s="14"/>
      <c r="G67" s="14"/>
      <c r="H67" s="14"/>
      <c r="I67" s="14"/>
      <c r="J67" s="33"/>
      <c r="L67" s="26"/>
    </row>
    <row r="68" spans="1:63" ht="15.75">
      <c r="B68" s="26"/>
      <c r="D68" s="91" t="s">
        <v>22</v>
      </c>
      <c r="E68" s="91"/>
      <c r="F68" s="91"/>
      <c r="G68" s="91"/>
      <c r="H68" s="91"/>
      <c r="I68" s="91"/>
      <c r="J68" s="92">
        <f>J64+J66</f>
        <v>0</v>
      </c>
      <c r="L68" s="26"/>
    </row>
    <row r="69" spans="1:63" ht="8.25" customHeight="1">
      <c r="B69" s="26"/>
      <c r="L69" s="26"/>
    </row>
    <row r="70" spans="1:63" ht="8.25" customHeight="1">
      <c r="B70" s="26"/>
      <c r="L70" s="26"/>
    </row>
    <row r="71" spans="1:63" ht="15">
      <c r="B71" s="26"/>
      <c r="D71" s="6" t="s">
        <v>23</v>
      </c>
      <c r="L71" s="26"/>
    </row>
    <row r="72" spans="1:63" ht="30" customHeight="1">
      <c r="B72" s="26"/>
      <c r="D72" s="108" t="s">
        <v>83</v>
      </c>
      <c r="E72" s="108"/>
      <c r="F72" s="108"/>
      <c r="G72" s="108"/>
      <c r="H72" s="108"/>
      <c r="I72" s="108"/>
      <c r="J72" s="108"/>
      <c r="L72" s="26"/>
    </row>
    <row r="73" spans="1:63" s="95" customFormat="1" ht="30" customHeight="1">
      <c r="A73" s="94"/>
      <c r="B73" s="26"/>
      <c r="D73" s="104" t="s">
        <v>88</v>
      </c>
      <c r="E73" s="104"/>
      <c r="F73" s="104"/>
      <c r="G73" s="104"/>
      <c r="H73" s="104"/>
      <c r="I73" s="104"/>
      <c r="J73" s="104"/>
      <c r="L73" s="26"/>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row>
    <row r="74" spans="1:63" s="95" customFormat="1" ht="42.75" customHeight="1">
      <c r="A74" s="94"/>
      <c r="B74" s="26"/>
      <c r="D74" s="100" t="s">
        <v>80</v>
      </c>
      <c r="E74" s="101"/>
      <c r="F74" s="101"/>
      <c r="G74" s="101"/>
      <c r="H74" s="101"/>
      <c r="I74" s="101"/>
      <c r="J74" s="101"/>
      <c r="L74" s="26"/>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row>
    <row r="75" spans="1:63" s="95" customFormat="1" ht="42.75" customHeight="1">
      <c r="A75" s="94"/>
      <c r="B75" s="26"/>
      <c r="D75" s="100" t="s">
        <v>81</v>
      </c>
      <c r="E75" s="101"/>
      <c r="F75" s="101"/>
      <c r="G75" s="101"/>
      <c r="H75" s="101"/>
      <c r="I75" s="101"/>
      <c r="J75" s="101"/>
      <c r="L75" s="26"/>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row>
    <row r="76" spans="1:63" s="95" customFormat="1" ht="57" customHeight="1">
      <c r="A76" s="94"/>
      <c r="B76" s="26"/>
      <c r="D76" s="100" t="s">
        <v>82</v>
      </c>
      <c r="E76" s="101"/>
      <c r="F76" s="101"/>
      <c r="G76" s="101"/>
      <c r="H76" s="101"/>
      <c r="I76" s="101"/>
      <c r="J76" s="101"/>
      <c r="L76" s="26"/>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row>
    <row r="77" spans="1:63" ht="25.5">
      <c r="B77" s="26"/>
      <c r="D77" s="16" t="s">
        <v>15</v>
      </c>
      <c r="E77" s="17" t="s">
        <v>24</v>
      </c>
      <c r="F77" s="17"/>
      <c r="G77" s="7"/>
      <c r="I77" s="16" t="s">
        <v>25</v>
      </c>
      <c r="L77" s="26"/>
    </row>
    <row r="78" spans="1:63" ht="15">
      <c r="B78" s="26"/>
      <c r="D78" s="75"/>
      <c r="E78" s="89"/>
      <c r="F78" s="22"/>
      <c r="G78" s="14"/>
      <c r="I78" s="35">
        <f>IF(E78&gt;0,1-E78,0)</f>
        <v>0</v>
      </c>
      <c r="L78" s="26"/>
    </row>
    <row r="79" spans="1:63" ht="15">
      <c r="B79" s="26"/>
      <c r="D79" s="75"/>
      <c r="E79" s="89"/>
      <c r="F79" s="22"/>
      <c r="G79" s="14"/>
      <c r="I79" s="35">
        <f>IF(E79&gt;0,1-E79,0)</f>
        <v>0</v>
      </c>
      <c r="L79" s="26"/>
    </row>
    <row r="80" spans="1:63" ht="15">
      <c r="B80" s="26"/>
      <c r="D80" s="75"/>
      <c r="E80" s="89"/>
      <c r="F80" s="22"/>
      <c r="G80" s="14"/>
      <c r="I80" s="35">
        <f>IF(E80&gt;0,1-E80,0)</f>
        <v>0</v>
      </c>
      <c r="L80" s="26"/>
    </row>
    <row r="81" spans="2:12" ht="15">
      <c r="B81" s="26"/>
      <c r="D81" s="75"/>
      <c r="E81" s="89"/>
      <c r="F81" s="22"/>
      <c r="G81" s="14"/>
      <c r="I81" s="35">
        <f>IF(E81&gt;0,1-E81,0)</f>
        <v>0</v>
      </c>
      <c r="L81" s="26"/>
    </row>
    <row r="82" spans="2:12" ht="15">
      <c r="B82" s="26"/>
      <c r="D82" s="75"/>
      <c r="E82" s="89"/>
      <c r="F82" s="22"/>
      <c r="G82" s="14"/>
      <c r="I82" s="35">
        <f>IF(E82&gt;0,1-E82,0)</f>
        <v>0</v>
      </c>
      <c r="L82" s="26"/>
    </row>
    <row r="83" spans="2:12" ht="16.5" customHeight="1">
      <c r="B83" s="26"/>
      <c r="D83" s="90" t="s">
        <v>84</v>
      </c>
      <c r="E83" s="7"/>
      <c r="F83" s="7"/>
      <c r="G83" s="7"/>
      <c r="I83" s="24">
        <f>SUM(I78:I82)</f>
        <v>0</v>
      </c>
      <c r="L83" s="26"/>
    </row>
    <row r="84" spans="2:12" ht="15">
      <c r="B84" s="26"/>
      <c r="C84" s="18"/>
      <c r="D84" s="18"/>
      <c r="E84" s="18"/>
      <c r="F84" s="18"/>
      <c r="G84" s="18"/>
      <c r="H84" s="18"/>
      <c r="I84" s="18"/>
      <c r="J84" s="18"/>
      <c r="K84" s="18"/>
    </row>
    <row r="85" spans="2:12" ht="15">
      <c r="B85" s="26"/>
      <c r="C85" s="18"/>
      <c r="D85" s="18"/>
      <c r="E85" s="18"/>
      <c r="F85" s="18"/>
      <c r="G85" s="18"/>
      <c r="H85" s="18"/>
      <c r="I85" s="18"/>
      <c r="J85" s="18"/>
      <c r="K85" s="18"/>
      <c r="L85" s="26"/>
    </row>
    <row r="86" spans="2:12" s="18" customFormat="1" ht="15">
      <c r="B86" s="26"/>
      <c r="L86" s="26"/>
    </row>
    <row r="87" spans="2:12" s="18" customFormat="1" ht="15">
      <c r="L87" s="26"/>
    </row>
    <row r="88" spans="2:12" s="18" customFormat="1"/>
    <row r="89" spans="2:12" s="18" customFormat="1"/>
    <row r="90" spans="2:12" s="18" customFormat="1"/>
    <row r="91" spans="2:12" s="18" customFormat="1"/>
    <row r="92" spans="2:12" s="18" customFormat="1"/>
    <row r="93" spans="2:12" s="18" customFormat="1"/>
    <row r="94" spans="2:12" s="18" customFormat="1"/>
    <row r="95" spans="2:12" s="18" customFormat="1"/>
    <row r="96" spans="2:12"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sheetData>
  <sheetProtection selectLockedCells="1"/>
  <mergeCells count="7">
    <mergeCell ref="D76:J76"/>
    <mergeCell ref="D9:J9"/>
    <mergeCell ref="D73:J73"/>
    <mergeCell ref="D74:J74"/>
    <mergeCell ref="E3:G3"/>
    <mergeCell ref="D75:J75"/>
    <mergeCell ref="D72:J72"/>
  </mergeCells>
  <phoneticPr fontId="10" type="noConversion"/>
  <printOptions horizontalCentered="1"/>
  <pageMargins left="0.5" right="0.5" top="0.5" bottom="0.5" header="0.3" footer="0.3"/>
  <pageSetup scale="90" fitToWidth="0" fitToHeight="0"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DC3B15EC7C5C4096D3EFD965C13E62" ma:contentTypeVersion="13" ma:contentTypeDescription="Create a new document." ma:contentTypeScope="" ma:versionID="cfd4171e7a1e3beecd994ae03d05bc32">
  <xsd:schema xmlns:xsd="http://www.w3.org/2001/XMLSchema" xmlns:xs="http://www.w3.org/2001/XMLSchema" xmlns:p="http://schemas.microsoft.com/office/2006/metadata/properties" xmlns:ns3="6b23077e-9200-47bc-b46c-6bf944cff13a" xmlns:ns4="69f3b618-7c9b-4c26-b0f8-563666d01370" targetNamespace="http://schemas.microsoft.com/office/2006/metadata/properties" ma:root="true" ma:fieldsID="fe78e79690042451db393ac430f86aaf" ns3:_="" ns4:_="">
    <xsd:import namespace="6b23077e-9200-47bc-b46c-6bf944cff13a"/>
    <xsd:import namespace="69f3b618-7c9b-4c26-b0f8-563666d0137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23077e-9200-47bc-b46c-6bf944cff1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f3b618-7c9b-4c26-b0f8-563666d01370"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SharingHintHash" ma:index="15"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DFF45B-5C77-42E0-8B1A-C2CB971CE1A3}">
  <ds:schemaRefs>
    <ds:schemaRef ds:uri="http://schemas.microsoft.com/sharepoint/v3/contenttype/forms"/>
  </ds:schemaRefs>
</ds:datastoreItem>
</file>

<file path=customXml/itemProps2.xml><?xml version="1.0" encoding="utf-8"?>
<ds:datastoreItem xmlns:ds="http://schemas.openxmlformats.org/officeDocument/2006/customXml" ds:itemID="{7D1B838F-858B-4B3F-A9AC-3B6FB0C927C9}">
  <ds:schemaRef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69f3b618-7c9b-4c26-b0f8-563666d01370"/>
    <ds:schemaRef ds:uri="6b23077e-9200-47bc-b46c-6bf944cff13a"/>
    <ds:schemaRef ds:uri="http://purl.org/dc/dcmitype/"/>
    <ds:schemaRef ds:uri="http://purl.org/dc/terms/"/>
  </ds:schemaRefs>
</ds:datastoreItem>
</file>

<file path=customXml/itemProps3.xml><?xml version="1.0" encoding="utf-8"?>
<ds:datastoreItem xmlns:ds="http://schemas.openxmlformats.org/officeDocument/2006/customXml" ds:itemID="{B11A54E5-9BE8-4736-9CEE-E06A1D3BC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23077e-9200-47bc-b46c-6bf944cff13a"/>
    <ds:schemaRef ds:uri="69f3b618-7c9b-4c26-b0f8-563666d013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Welcome</vt:lpstr>
      <vt:lpstr>Staff Model</vt:lpstr>
      <vt:lpstr>'Staff Model'!Print_Area</vt:lpstr>
      <vt:lpstr>Welcome!Print_Area</vt:lpstr>
      <vt:lpstr>'Staff Model'!Print_Titles</vt:lpstr>
    </vt:vector>
  </TitlesOfParts>
  <Company>BSM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Staff Model</dc:title>
  <dc:subject>Staff Management</dc:subject>
  <dc:creator>Maureen Waddle</dc:creator>
  <cp:keywords>HR; staff management; FTE projections; staff model</cp:keywords>
  <cp:lastModifiedBy>Emily Whitley</cp:lastModifiedBy>
  <cp:lastPrinted>2020-05-11T17:57:25Z</cp:lastPrinted>
  <dcterms:created xsi:type="dcterms:W3CDTF">2010-03-19T05:13:40Z</dcterms:created>
  <dcterms:modified xsi:type="dcterms:W3CDTF">2020-11-02T19:09:20Z</dcterms:modified>
  <cp:category>Staff</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0x0101003FDC3B15EC7C5C4096D3EFD965C13E62</vt:lpwstr>
  </property>
</Properties>
</file>